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ise.envir.ee\Kasutajad$\KeM\45407026514\Desktop\"/>
    </mc:Choice>
  </mc:AlternateContent>
  <xr:revisionPtr revIDLastSave="0" documentId="8_{29E3B3C7-B6E4-41D7-8736-FA0334DCFE20}" xr6:coauthVersionLast="47" xr6:coauthVersionMax="47" xr10:uidLastSave="{00000000-0000-0000-0000-000000000000}"/>
  <bookViews>
    <workbookView xWindow="4200" yWindow="330" windowWidth="21600" windowHeight="11325" tabRatio="778" activeTab="5" xr2:uid="{6EFC8FAF-3D51-4DDB-8428-28B699436F57}"/>
  </bookViews>
  <sheets>
    <sheet name="Juhis" sheetId="15" r:id="rId1"/>
    <sheet name="Lühendid" sheetId="10" r:id="rId2"/>
    <sheet name="internal" sheetId="17" state="hidden" r:id="rId3"/>
    <sheet name="external" sheetId="18" state="hidden" r:id="rId4"/>
    <sheet name="VA-sisesed, internal" sheetId="19" r:id="rId5"/>
    <sheet name="VA-vahelised, external" sheetId="8" r:id="rId6"/>
  </sheets>
  <definedNames>
    <definedName name="_xlnm._FilterDatabase" localSheetId="4" hidden="1">'VA-sisesed, internal'!$A$3:$N$15</definedName>
    <definedName name="_xlnm._FilterDatabase" localSheetId="5" hidden="1">'VA-vahelised, external'!$A$4:$O$18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8" l="1"/>
  <c r="A6" i="8"/>
  <c r="A8" i="8"/>
  <c r="A9" i="8"/>
  <c r="A10" i="8"/>
  <c r="A11" i="8"/>
  <c r="J1" i="19" l="1"/>
  <c r="K1" i="19"/>
  <c r="L1" i="19"/>
  <c r="I1" i="19"/>
  <c r="K1" i="8"/>
  <c r="L1" i="8"/>
  <c r="M1" i="8"/>
  <c r="J1" i="8"/>
  <c r="A19" i="8"/>
  <c r="A20" i="8"/>
  <c r="A21" i="8"/>
  <c r="A22" i="8"/>
  <c r="A23" i="8"/>
  <c r="A24" i="8"/>
  <c r="A25" i="8"/>
  <c r="A26" i="8"/>
  <c r="A27" i="8"/>
  <c r="A28" i="8"/>
  <c r="A29" i="8"/>
  <c r="A11" i="19"/>
  <c r="A12" i="19"/>
  <c r="A13" i="19"/>
  <c r="A14" i="19"/>
  <c r="A15" i="19"/>
  <c r="A10" i="19" l="1"/>
  <c r="A7" i="19"/>
  <c r="A9" i="19"/>
  <c r="A8" i="19"/>
  <c r="A6" i="19"/>
  <c r="A5" i="19"/>
  <c r="A4" i="19"/>
  <c r="A12" i="8"/>
  <c r="A14" i="8"/>
  <c r="A15" i="8"/>
  <c r="A16" i="8"/>
  <c r="A17" i="8"/>
  <c r="A18" i="8"/>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7" i="17"/>
  <c r="A5" i="8"/>
  <c r="A7" i="8"/>
</calcChain>
</file>

<file path=xl/sharedStrings.xml><?xml version="1.0" encoding="utf-8"?>
<sst xmlns="http://schemas.openxmlformats.org/spreadsheetml/2006/main" count="368" uniqueCount="135">
  <si>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</si>
  <si>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</si>
  <si>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</si>
  <si>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</si>
  <si>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</si>
  <si>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</si>
  <si>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</si>
  <si>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</si>
  <si>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</si>
  <si>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</si>
  <si>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</si>
  <si>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</si>
  <si>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</si>
  <si>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</si>
  <si>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</si>
  <si>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</si>
  <si>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</si>
  <si>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</si>
  <si>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</si>
  <si>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</si>
  <si>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</si>
  <si>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</si>
  <si>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</si>
  <si>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</si>
  <si>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</si>
  <si>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</si>
  <si>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</si>
  <si>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</si>
  <si>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</si>
  <si>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</si>
  <si>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</si>
  <si>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</si>
  <si>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</si>
  <si>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</si>
  <si>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</si>
  <si>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</si>
  <si>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</si>
  <si>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</si>
  <si>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</si>
  <si>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</si>
  <si>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</si>
  <si>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</si>
  <si>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</si>
  <si>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</si>
  <si>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</si>
  <si>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</si>
  <si>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</si>
  <si>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</si>
  <si>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</si>
  <si>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Selgitused, näited</t>
  </si>
  <si>
    <t>internal</t>
  </si>
  <si>
    <t>external</t>
  </si>
  <si>
    <t>VA-sisesed, internal</t>
  </si>
  <si>
    <t>VA-vahelised, external</t>
  </si>
  <si>
    <t>Juhisele!</t>
  </si>
  <si>
    <t>Kollased tab'id:</t>
  </si>
  <si>
    <t>Sinakad tab'id:</t>
  </si>
  <si>
    <t>selgitused, näited.</t>
  </si>
  <si>
    <t>sisestamise vormid.</t>
  </si>
  <si>
    <t>Sisestamise vormid</t>
  </si>
  <si>
    <t>Nr</t>
  </si>
  <si>
    <t>Sisu</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</si>
  <si>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</si>
  <si>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</si>
  <si>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</si>
  <si>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</si>
  <si>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</si>
  <si>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</si>
  <si>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</si>
  <si>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</si>
  <si>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</si>
  <si>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</si>
  <si>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</si>
  <si>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</si>
  <si>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Transpordi konkurentsivõime ja liikuvuse programm</t>
  </si>
  <si>
    <t>XX01000000</t>
  </si>
  <si>
    <t>Investeeringud</t>
  </si>
  <si>
    <t>Liikuvusteenuse arendamine ja soodustamine</t>
  </si>
  <si>
    <t>IN003000</t>
  </si>
  <si>
    <t xml:space="preserve">IN070967 </t>
  </si>
  <si>
    <t>Transpordivahendid (laevad)</t>
  </si>
  <si>
    <t>Väikesaarte parvlaevad</t>
  </si>
  <si>
    <t>Täpsustatakse väikesaarte parvlaevade opereerijate kulude kajastust eelarveridadel. Vastavalt kahepoolsele lepingule on ette nähtud kindlate investeeringute ja kulude katmine Transpordiameti (TRAM) poolt. Varasemalt on kulud eelarvestatud transpordivahendite investeeringute juurde, kuid finantsarvestusreeglite kohaselt peavad sellised kulud olema kajastatud tegevus- ja investeeringutoetusena.</t>
  </si>
  <si>
    <t>Näide kajastab MKMi muudatust investeeringute ja tegevus- ning investeeringutoetuste vahel.</t>
  </si>
  <si>
    <t>Kliimaministeeriumi valitsemisala</t>
  </si>
  <si>
    <t>KLIM</t>
  </si>
  <si>
    <t>Regionaal- ja Põllumajandusministeeriumi valitsemisala</t>
  </si>
  <si>
    <t>REM</t>
  </si>
  <si>
    <t>2024 RE</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</si>
  <si>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</si>
  <si>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</si>
  <si>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Kas tegemist on tehnilise muudatusega JAH/EI</t>
  </si>
  <si>
    <t>Elukeskkonna ja ringmajanduse programm</t>
  </si>
  <si>
    <t>Ringmajanduse korraldamine</t>
  </si>
  <si>
    <t>None</t>
  </si>
  <si>
    <t>20</t>
  </si>
  <si>
    <t>55</t>
  </si>
  <si>
    <t>Elurikkuse, metsanduse ja keskkonnakorralduse programm</t>
  </si>
  <si>
    <t>Energeetika, maavarade ja välisõhu programm</t>
  </si>
  <si>
    <t>Maapõue uurimine, kasutamine ja geoloogia alane kompetents</t>
  </si>
  <si>
    <t>Mere ja vee programm</t>
  </si>
  <si>
    <t>XX Programm</t>
  </si>
  <si>
    <t>XX Programmi tegevus</t>
  </si>
  <si>
    <t>Eesti Geoloogiateenistus</t>
  </si>
  <si>
    <t>ASUTUS</t>
  </si>
  <si>
    <t>Meremajanduse konkurentsivõime ja veetaristu arendamine</t>
  </si>
  <si>
    <t>IN000035</t>
  </si>
  <si>
    <t>CO2 kvooditulust rahastatav investeering</t>
  </si>
  <si>
    <t>43</t>
  </si>
  <si>
    <t>45</t>
  </si>
  <si>
    <t>SE000035</t>
  </si>
  <si>
    <t>CO2 kvooditulust rahastatavad projektid</t>
  </si>
  <si>
    <t>40</t>
  </si>
  <si>
    <t>Kliimaministeerium</t>
  </si>
  <si>
    <t>Transpordiamet</t>
  </si>
  <si>
    <t>Kesksete IT-teenuste osutamine teistele valitsemisaladele</t>
  </si>
  <si>
    <t>50</t>
  </si>
  <si>
    <t>KEMIT</t>
  </si>
  <si>
    <t>Transpordi ja liikuvuse programm</t>
  </si>
  <si>
    <t>Raudteetransporditaristu arendamine ja korrashoid</t>
  </si>
  <si>
    <t>60</t>
  </si>
  <si>
    <t>61</t>
  </si>
  <si>
    <t>IN002000</t>
  </si>
  <si>
    <t>IT investeeringud</t>
  </si>
  <si>
    <t>15</t>
  </si>
  <si>
    <t>JAH</t>
  </si>
  <si>
    <t>EI</t>
  </si>
  <si>
    <t>TAI TAN otsustatud projekt "Fosforiidi ja kaasnevate ressursside uuring", mis suunatakse VV SR üleriigilise tegevuse "Projektidele jaotatavad vahendid" eelarvest Eesti Geoloogiateenistuse eelarvesse</t>
  </si>
  <si>
    <r>
      <t xml:space="preserve">Vabariigi Valitsuse 2023. aasta 7. detsembri kabinetinõupidamisel nõustuti regionaalministri, 
kliimaministri ja kultuuriministri ettepanekuga luua Maa-ameti baasil Maa- ja Ruumiamet (edaspidi </t>
    </r>
    <r>
      <rPr>
        <i/>
        <sz val="10"/>
        <color theme="1"/>
        <rFont val="Calibri"/>
        <family val="2"/>
        <charset val="186"/>
        <scheme val="minor"/>
      </rPr>
      <t>MaRu</t>
    </r>
    <r>
      <rPr>
        <sz val="10"/>
        <color theme="1"/>
        <rFont val="Calibri"/>
        <family val="2"/>
        <charset val="186"/>
        <scheme val="minor"/>
      </rPr>
      <t>) koos strateegilise ruumiloome kompetentsiga. MaRu loomisega  viiakse lõpule ka geoloogiavaldkonna ülesannete konsolideerimine Kliimaministeeriumi haldusalasse ning seoses sellega annab Maa-amet üle 7 ametikoha tööjõukulud koos majnadamiskuludega, sh 1 ametikoha kulu kaetakse taaste- ja vastupidavusrahastu REPowerEU vahenditest (projekt lõpeb 31.03.2026)</t>
    </r>
  </si>
  <si>
    <t>Reaalajamajanduse (RTE) projektile (andmepõhisele aruandlusele ülemineku tegevused) eraldati MKM-st RES rahastamiskavaga vahendid, mis kajastati Kliimaministeeriumi eelarves. Sellest 50 000€ suunatakse Keskkonnaministeeriumi Infotehnoloogiakeskusele, kuna tema poolt viiakse ellu selle projekti raames analüütika töövahendite arendamine.</t>
  </si>
  <si>
    <t>Tehniline muudatus, objektikoodi ja 4-kohalise konto parandamine, kuna ekslikult oli see kajastatud investeeringutoetusena, kuid tegelikult on vaja kajastada tegevustoetusena.</t>
  </si>
  <si>
    <t>Elektroonilise mereinfosüsteemi (EMDE) ülapidamiskulude (sh amortisatsiooni) ja investeeringute eelarve ümbertõstmine Keskkonnaministeeriumi Infotehnoloogiakeskuselt (KEMIT) Transpordiametile (TRAM). 2023.aastal MKM-st infosüsteemide üleandmisel kajastati need KEMIT eelarves, kuid EMDE edasist arendamist (digipöörde tegevuskavas on vastavad vahendid ettenähtud TRAM-le) teostab TRAM, mistõttu on asutustevahel kokku lepitud, et EMDE antakse koos olemasoleva eelarvega üle TRAM-le. Ümberkorralduse eesmärk :
•transpordivaldkonna IT arendused ja infosüsteemid on kõik Transpordiameti käes,
•kliendi vaates saab Transpordiamet koondada äriteenused ühtsesse aknasse (Transpordiameti e-teenuste platvorm),
• terviklik ülevaade teenuste IT arenduse ja hoolduse korraldamisel ning eelarvete planeerimisel.</t>
  </si>
  <si>
    <t>Tehniline muudatus, tööjõukuludest tõstetakse ümber majandamiskuludesse. Reaalajamajanduse (RTE) projektile (andmepõhisele aruandlusele ülemineku tegevused) eraldati MKM-st RES rahastamiskavaga vahendid, millest majandamiskulude arvelt suunasime Keskkonnaametile 20 000€. Eelarve täpsustamisel selgus, et ümbertõstmine oleks tulnud teha tööjõukulude arvelt, mistõttu on vajalik see summa tööjõukuludest tõsta majandamiskuludesse.</t>
  </si>
  <si>
    <t>Ohutu ja säästliku transpordisüsteemi arendamine</t>
  </si>
  <si>
    <t>„Rahvusvahelise sanktsiooni seaduse muutmise ja sellega seonduvalt teiste seaduste muutmise seadus„  jõustumisega 17.06.2024 lisandusid Transpordiametile  sanktsioonide rakendamiseks ja järelevalveks täiendavad õiguslikud kohustused. Vabariigi Valitsuse 11.01.2024 istungi otsusega arvati sihtotstarbelisse reservi eeltoodud meetmete rakendamiseks. Transpordiameti eelarvesse suunatakse sihtostarbelisest reservist 2 ametikoha tööjõukulu.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</si>
</sst>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8"/>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62">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4" fontId="0" fillId="0" borderId="1" xfId="0" applyNumberFormat="1" applyBorder="1"/>
    <xf numFmtId="0" fontId="2" fillId="0" borderId="1" xfId="0" applyFont="1" applyBorder="1"/>
    <xf numFmtId="4" fontId="2" fillId="0" borderId="1" xfId="0" applyNumberFormat="1" applyFont="1" applyBorder="1"/>
    <xf numFmtId="0" fontId="2" fillId="0" borderId="0" xfId="0" applyFont="1"/>
    <xf numFmtId="0" fontId="2" fillId="0" borderId="0" xfId="0" applyFont="1" applyAlignment="1">
      <alignment vertical="center" wrapText="1"/>
    </xf>
    <xf numFmtId="4" fontId="2" fillId="0" borderId="0" xfId="0" applyNumberFormat="1" applyFont="1" applyAlignment="1">
      <alignment horizontal="right" vertical="center" indent="1"/>
    </xf>
    <xf numFmtId="4" fontId="13" fillId="0" borderId="1" xfId="0" applyNumberFormat="1" applyFont="1" applyBorder="1"/>
    <xf numFmtId="0" fontId="2" fillId="0" borderId="3" xfId="0" applyFont="1" applyBorder="1" applyAlignment="1">
      <alignment horizontal="center" vertical="center"/>
    </xf>
    <xf numFmtId="0" fontId="14" fillId="0" borderId="1" xfId="0" applyFont="1" applyBorder="1"/>
    <xf numFmtId="0" fontId="1" fillId="0" borderId="1" xfId="0" applyFont="1" applyBorder="1"/>
    <xf numFmtId="0" fontId="2" fillId="0" borderId="1" xfId="0" applyFont="1" applyBorder="1" applyAlignment="1">
      <alignment horizontal="left"/>
    </xf>
    <xf numFmtId="0" fontId="15" fillId="0" borderId="1" xfId="0" applyFont="1" applyBorder="1"/>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7" sqref="I17"/>
    </sheetView>
  </sheetViews>
  <sheetFormatPr defaultColWidth="9.140625" defaultRowHeight="15" x14ac:dyDescent="0.25"/>
  <cols>
    <col min="1" max="2" width="9.140625" style="8"/>
    <col min="3" max="3" width="45.5703125" style="8" customWidth="1"/>
    <col min="4" max="4" width="17.42578125" style="8" bestFit="1" customWidth="1"/>
    <col min="5" max="5" width="34.42578125" style="8" customWidth="1"/>
    <col min="6" max="16384" width="9.140625" style="8"/>
  </cols>
  <sheetData>
    <row r="5" spans="2:5" x14ac:dyDescent="0.25">
      <c r="B5" s="15" t="s">
        <v>60</v>
      </c>
      <c r="C5" s="15" t="s">
        <v>61</v>
      </c>
      <c r="D5" s="15" t="s">
        <v>49</v>
      </c>
      <c r="E5" s="15" t="s">
        <v>59</v>
      </c>
    </row>
    <row r="6" spans="2:5" x14ac:dyDescent="0.25">
      <c r="B6" s="16">
        <v>1</v>
      </c>
      <c r="C6" s="17" t="s">
        <v>47</v>
      </c>
      <c r="D6" s="14" t="s">
        <v>50</v>
      </c>
      <c r="E6" s="18" t="s">
        <v>52</v>
      </c>
    </row>
    <row r="7" spans="2:5" x14ac:dyDescent="0.25">
      <c r="B7" s="16">
        <v>2</v>
      </c>
      <c r="C7" s="17" t="s">
        <v>48</v>
      </c>
      <c r="D7" s="14" t="s">
        <v>51</v>
      </c>
      <c r="E7" s="18" t="s">
        <v>53</v>
      </c>
    </row>
    <row r="10" spans="2:5" x14ac:dyDescent="0.25">
      <c r="C10" s="19" t="s">
        <v>55</v>
      </c>
      <c r="D10" s="8" t="s">
        <v>57</v>
      </c>
    </row>
    <row r="11" spans="2:5" x14ac:dyDescent="0.25">
      <c r="C11" s="20" t="s">
        <v>56</v>
      </c>
      <c r="D11" s="8" t="s">
        <v>58</v>
      </c>
    </row>
    <row r="15" spans="2:5" x14ac:dyDescent="0.25">
      <c r="B15" s="22" t="s">
        <v>89</v>
      </c>
    </row>
    <row r="16" spans="2:5" ht="5.25" customHeight="1" x14ac:dyDescent="0.25"/>
    <row r="17" spans="3:5" ht="231" customHeight="1" x14ac:dyDescent="0.25">
      <c r="C17" s="46" t="s">
        <v>90</v>
      </c>
      <c r="D17" s="46"/>
      <c r="E17" s="46"/>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5" x14ac:dyDescent="0.25"/>
  <cols>
    <col min="1" max="1" width="51.85546875" customWidth="1"/>
    <col min="2" max="2" width="26.85546875" customWidth="1"/>
  </cols>
  <sheetData>
    <row r="1" spans="1:2" x14ac:dyDescent="0.25">
      <c r="A1" s="9" t="s">
        <v>31</v>
      </c>
      <c r="B1" s="9" t="s">
        <v>32</v>
      </c>
    </row>
    <row r="2" spans="1:2" x14ac:dyDescent="0.25">
      <c r="A2" s="8" t="s">
        <v>22</v>
      </c>
      <c r="B2" s="8" t="s">
        <v>8</v>
      </c>
    </row>
    <row r="3" spans="1:2" x14ac:dyDescent="0.25">
      <c r="A3" s="8" t="s">
        <v>23</v>
      </c>
      <c r="B3" s="8" t="s">
        <v>9</v>
      </c>
    </row>
    <row r="4" spans="1:2" x14ac:dyDescent="0.25">
      <c r="A4" s="8" t="s">
        <v>24</v>
      </c>
      <c r="B4" s="8" t="s">
        <v>10</v>
      </c>
    </row>
    <row r="5" spans="1:2" x14ac:dyDescent="0.25">
      <c r="A5" s="8" t="s">
        <v>84</v>
      </c>
      <c r="B5" s="8" t="s">
        <v>85</v>
      </c>
    </row>
    <row r="6" spans="1:2" x14ac:dyDescent="0.25">
      <c r="A6" s="8" t="s">
        <v>25</v>
      </c>
      <c r="B6" s="8" t="s">
        <v>11</v>
      </c>
    </row>
    <row r="7" spans="1:2" x14ac:dyDescent="0.25">
      <c r="A7" s="8" t="s">
        <v>26</v>
      </c>
      <c r="B7" s="8" t="s">
        <v>12</v>
      </c>
    </row>
    <row r="8" spans="1:2" x14ac:dyDescent="0.25">
      <c r="A8" s="8" t="s">
        <v>86</v>
      </c>
      <c r="B8" s="8" t="s">
        <v>87</v>
      </c>
    </row>
    <row r="9" spans="1:2" x14ac:dyDescent="0.25">
      <c r="A9" s="8" t="s">
        <v>27</v>
      </c>
      <c r="B9" s="8" t="s">
        <v>13</v>
      </c>
    </row>
    <row r="10" spans="1:2" x14ac:dyDescent="0.25">
      <c r="A10" s="8" t="s">
        <v>7</v>
      </c>
      <c r="B10" s="8" t="s">
        <v>36</v>
      </c>
    </row>
    <row r="11" spans="1:2" x14ac:dyDescent="0.25">
      <c r="A11" s="8" t="s">
        <v>20</v>
      </c>
      <c r="B11" s="8" t="s">
        <v>37</v>
      </c>
    </row>
    <row r="12" spans="1:2" x14ac:dyDescent="0.25">
      <c r="A12" s="8" t="s">
        <v>16</v>
      </c>
      <c r="B12" s="8" t="s">
        <v>35</v>
      </c>
    </row>
    <row r="13" spans="1:2" x14ac:dyDescent="0.25">
      <c r="A13" s="8" t="s">
        <v>17</v>
      </c>
      <c r="B13" s="8" t="s">
        <v>38</v>
      </c>
    </row>
    <row r="14" spans="1:2" x14ac:dyDescent="0.25">
      <c r="A14" s="8" t="s">
        <v>28</v>
      </c>
      <c r="B14" s="8" t="s">
        <v>14</v>
      </c>
    </row>
    <row r="15" spans="1:2" x14ac:dyDescent="0.25">
      <c r="A15" s="8" t="s">
        <v>29</v>
      </c>
      <c r="B15" s="8" t="s">
        <v>15</v>
      </c>
    </row>
    <row r="16" spans="1:2" x14ac:dyDescent="0.25">
      <c r="A16" s="8" t="s">
        <v>18</v>
      </c>
      <c r="B16" s="8" t="s">
        <v>33</v>
      </c>
    </row>
    <row r="17" spans="1:2" x14ac:dyDescent="0.25">
      <c r="A17" s="8" t="s">
        <v>63</v>
      </c>
      <c r="B17" s="8" t="s">
        <v>64</v>
      </c>
    </row>
    <row r="18" spans="1:2" x14ac:dyDescent="0.25">
      <c r="A18" s="8" t="s">
        <v>30</v>
      </c>
      <c r="B18" s="8" t="s">
        <v>19</v>
      </c>
    </row>
    <row r="19" spans="1:2" x14ac:dyDescent="0.25">
      <c r="A19" s="8" t="s">
        <v>21</v>
      </c>
      <c r="B19" s="8" t="s">
        <v>34</v>
      </c>
    </row>
    <row r="23" spans="1:2" x14ac:dyDescent="0.25">
      <c r="B23" t="s">
        <v>88</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Normal="100" workbookViewId="0">
      <pane ySplit="16" topLeftCell="A17" activePane="bottomLeft" state="frozen"/>
      <selection pane="bottomLeft" activeCell="A21" sqref="A21"/>
    </sheetView>
  </sheetViews>
  <sheetFormatPr defaultColWidth="9.140625" defaultRowHeight="12.75" x14ac:dyDescent="0.25"/>
  <cols>
    <col min="1" max="2" width="15.5703125" style="2" customWidth="1"/>
    <col min="3" max="3" width="20.42578125" style="2" customWidth="1"/>
    <col min="4" max="4" width="22.85546875" style="2" customWidth="1"/>
    <col min="5" max="5" width="13.42578125" style="2" customWidth="1"/>
    <col min="6" max="6" width="21" style="2" bestFit="1" customWidth="1"/>
    <col min="7" max="7" width="10.5703125" style="2" bestFit="1" customWidth="1"/>
    <col min="8" max="8" width="11.5703125" style="2" bestFit="1" customWidth="1"/>
    <col min="9" max="9" width="14" style="3" customWidth="1"/>
    <col min="10" max="10" width="46.42578125" style="4" customWidth="1"/>
    <col min="11" max="16384" width="9.140625" style="1"/>
  </cols>
  <sheetData>
    <row r="1" spans="1:10" ht="15" x14ac:dyDescent="0.25">
      <c r="A1" s="13" t="s">
        <v>54</v>
      </c>
    </row>
    <row r="2" spans="1:10" x14ac:dyDescent="0.25">
      <c r="B2" s="11" t="s">
        <v>43</v>
      </c>
      <c r="E2" s="12" t="s">
        <v>39</v>
      </c>
      <c r="F2" s="12" t="s">
        <v>69</v>
      </c>
    </row>
    <row r="3" spans="1:10" x14ac:dyDescent="0.25">
      <c r="B3" s="1"/>
      <c r="E3" s="12"/>
      <c r="F3" s="12" t="s">
        <v>40</v>
      </c>
    </row>
    <row r="4" spans="1:10" x14ac:dyDescent="0.25">
      <c r="B4" s="10" t="s">
        <v>44</v>
      </c>
      <c r="E4" s="12"/>
      <c r="F4" s="12"/>
    </row>
    <row r="5" spans="1:10" x14ac:dyDescent="0.25">
      <c r="E5" s="12"/>
      <c r="F5" s="12" t="s">
        <v>67</v>
      </c>
    </row>
    <row r="6" spans="1:10" x14ac:dyDescent="0.25">
      <c r="B6" s="10" t="s">
        <v>45</v>
      </c>
      <c r="E6" s="12"/>
      <c r="F6" s="12" t="s">
        <v>41</v>
      </c>
    </row>
    <row r="7" spans="1:10" x14ac:dyDescent="0.25">
      <c r="B7" s="10" t="s">
        <v>70</v>
      </c>
    </row>
    <row r="8" spans="1:10" x14ac:dyDescent="0.25">
      <c r="B8" s="10"/>
    </row>
    <row r="9" spans="1:10" x14ac:dyDescent="0.25">
      <c r="B9" s="10"/>
    </row>
    <row r="10" spans="1:10" x14ac:dyDescent="0.25">
      <c r="B10" s="10" t="s">
        <v>83</v>
      </c>
    </row>
    <row r="11" spans="1:10" x14ac:dyDescent="0.25">
      <c r="B11" s="10"/>
    </row>
    <row r="12" spans="1:10" x14ac:dyDescent="0.25">
      <c r="C12" s="1"/>
    </row>
    <row r="14" spans="1:10" s="6" customFormat="1" ht="11.25" x14ac:dyDescent="0.25">
      <c r="A14" s="5"/>
      <c r="B14" s="5" t="s">
        <v>2</v>
      </c>
      <c r="C14" s="5" t="s">
        <v>3</v>
      </c>
      <c r="D14" s="5" t="s">
        <v>3</v>
      </c>
      <c r="E14" s="5" t="s">
        <v>2</v>
      </c>
      <c r="F14" s="5" t="s">
        <v>2</v>
      </c>
      <c r="G14" s="5" t="s">
        <v>2</v>
      </c>
      <c r="H14" s="5" t="s">
        <v>2</v>
      </c>
      <c r="I14" s="5" t="s">
        <v>2</v>
      </c>
      <c r="J14" s="5" t="s">
        <v>2</v>
      </c>
    </row>
    <row r="15" spans="1:10" ht="51" customHeight="1" x14ac:dyDescent="0.25">
      <c r="A15" s="49" t="s">
        <v>6</v>
      </c>
      <c r="B15" s="51" t="s">
        <v>31</v>
      </c>
      <c r="C15" s="47" t="s">
        <v>65</v>
      </c>
      <c r="D15" s="47" t="s">
        <v>66</v>
      </c>
      <c r="E15" s="53" t="s">
        <v>4</v>
      </c>
      <c r="F15" s="53" t="s">
        <v>5</v>
      </c>
      <c r="G15" s="53" t="s">
        <v>0</v>
      </c>
      <c r="H15" s="53" t="s">
        <v>1</v>
      </c>
      <c r="I15" s="21" t="s">
        <v>68</v>
      </c>
      <c r="J15" s="51" t="s">
        <v>62</v>
      </c>
    </row>
    <row r="16" spans="1:10" ht="51" customHeight="1" x14ac:dyDescent="0.25">
      <c r="A16" s="50"/>
      <c r="B16" s="51"/>
      <c r="C16" s="48"/>
      <c r="D16" s="48"/>
      <c r="E16" s="53"/>
      <c r="F16" s="53"/>
      <c r="G16" s="53"/>
      <c r="H16" s="53"/>
      <c r="I16" s="7">
        <v>2024</v>
      </c>
      <c r="J16" s="51"/>
    </row>
    <row r="17" spans="1:10" ht="25.5" x14ac:dyDescent="0.25">
      <c r="A17" s="24" t="str">
        <f>IF(B17&lt;&gt;"",CONCATENATE(B17," - int - ",IF(COUNTA($B$17:B17)/2-TRUNC(COUNTA($B$17:B17)/2)=0,TRUNC(COUNTA($B$17:B17)/2),TRUNC(COUNTA($B$17:B17)/2)+1)),"")</f>
        <v>MKM - int - 1</v>
      </c>
      <c r="B17" s="24" t="s">
        <v>12</v>
      </c>
      <c r="C17" s="24" t="s">
        <v>75</v>
      </c>
      <c r="D17" s="24" t="s">
        <v>76</v>
      </c>
      <c r="E17" s="24" t="s">
        <v>78</v>
      </c>
      <c r="F17" s="25" t="s">
        <v>80</v>
      </c>
      <c r="G17" s="24">
        <v>20</v>
      </c>
      <c r="H17" s="24">
        <v>15</v>
      </c>
      <c r="I17" s="26">
        <v>31.555</v>
      </c>
      <c r="J17" s="52" t="s">
        <v>82</v>
      </c>
    </row>
    <row r="18" spans="1:10" ht="38.25" x14ac:dyDescent="0.25">
      <c r="A18" s="24" t="str">
        <f>IF(B18&lt;&gt;"",CONCATENATE(B18," - int - ",IF(COUNTA($B$17:B18)/2-TRUNC(COUNTA($B$17:B18)/2)=0,TRUNC(COUNTA($B$17:B18)/2),TRUNC(COUNTA($B$17:B18)/2)+1)),"")</f>
        <v>MKM - int - 1</v>
      </c>
      <c r="B18" s="24" t="s">
        <v>12</v>
      </c>
      <c r="C18" s="25" t="s">
        <v>74</v>
      </c>
      <c r="D18" s="25" t="s">
        <v>77</v>
      </c>
      <c r="E18" s="27"/>
      <c r="F18" s="25"/>
      <c r="G18" s="24">
        <v>20</v>
      </c>
      <c r="H18" s="24">
        <v>4500</v>
      </c>
      <c r="I18" s="26">
        <v>-14.055</v>
      </c>
      <c r="J18" s="52"/>
    </row>
    <row r="19" spans="1:10" ht="38.25" x14ac:dyDescent="0.25">
      <c r="A19" s="24" t="str">
        <f>IF(B19&lt;&gt;"",CONCATENATE(B19," - int - ",IF(COUNTA($B$17:B19)/2-TRUNC(COUNTA($B$17:B19)/2)=0,TRUNC(COUNTA($B$17:B19)/2),TRUNC(COUNTA($B$17:B19)/2)+1)),"")</f>
        <v>MKM - int - 2</v>
      </c>
      <c r="B19" s="24" t="s">
        <v>12</v>
      </c>
      <c r="C19" s="25" t="s">
        <v>74</v>
      </c>
      <c r="D19" s="25" t="s">
        <v>77</v>
      </c>
      <c r="E19" s="24" t="s">
        <v>79</v>
      </c>
      <c r="F19" s="25" t="s">
        <v>81</v>
      </c>
      <c r="G19" s="24">
        <v>20</v>
      </c>
      <c r="H19" s="24">
        <v>4502</v>
      </c>
      <c r="I19" s="26">
        <v>-17.5</v>
      </c>
      <c r="J19" s="52"/>
    </row>
    <row r="20" spans="1:10" x14ac:dyDescent="0.25">
      <c r="A20" s="2" t="str">
        <f>IF(B20&lt;&gt;"",CONCATENATE(B20," - int - ",IF(COUNTA($B$17:B20)/2-TRUNC(COUNTA($B$17:B20)/2)=0,TRUNC(COUNTA($B$17:B20)/2),TRUNC(COUNTA($B$17:B20)/2)+1)),"")</f>
        <v/>
      </c>
      <c r="I20" s="23"/>
    </row>
    <row r="21" spans="1:10" x14ac:dyDescent="0.25">
      <c r="A21" s="2" t="str">
        <f>IF(B21&lt;&gt;"",CONCATENATE(B21," - int - ",IF(COUNTA($B$17:B21)/2-TRUNC(COUNTA($B$17:B21)/2)=0,TRUNC(COUNTA($B$17:B21)/2),TRUNC(COUNTA($B$17:B21)/2)+1)),"")</f>
        <v/>
      </c>
      <c r="I21" s="23"/>
    </row>
    <row r="22" spans="1:10" x14ac:dyDescent="0.25">
      <c r="A22" s="2" t="str">
        <f>IF(B22&lt;&gt;"",CONCATENATE(B22," - int - ",IF(COUNTA($B$17:B22)/2-TRUNC(COUNTA($B$17:B22)/2)=0,TRUNC(COUNTA($B$17:B22)/2),TRUNC(COUNTA($B$17:B22)/2)+1)),"")</f>
        <v/>
      </c>
      <c r="I22" s="23"/>
    </row>
    <row r="23" spans="1:10" x14ac:dyDescent="0.25">
      <c r="A23" s="2" t="str">
        <f>IF(B23&lt;&gt;"",CONCATENATE(B23," - int - ",IF(COUNTA($B$17:B23)/2-TRUNC(COUNTA($B$17:B23)/2)=0,TRUNC(COUNTA($B$17:B23)/2),TRUNC(COUNTA($B$17:B23)/2)+1)),"")</f>
        <v/>
      </c>
      <c r="I23" s="23"/>
    </row>
    <row r="24" spans="1:10" x14ac:dyDescent="0.25">
      <c r="A24" s="2" t="str">
        <f>IF(B24&lt;&gt;"",CONCATENATE(B24," - int - ",IF(COUNTA($B$17:B24)/2-TRUNC(COUNTA($B$17:B24)/2)=0,TRUNC(COUNTA($B$17:B24)/2),TRUNC(COUNTA($B$17:B24)/2)+1)),"")</f>
        <v/>
      </c>
      <c r="I24" s="23"/>
    </row>
    <row r="25" spans="1:10" x14ac:dyDescent="0.25">
      <c r="A25" s="2" t="str">
        <f>IF(B25&lt;&gt;"",CONCATENATE(B25," - int - ",IF(COUNTA($B$17:B25)/2-TRUNC(COUNTA($B$17:B25)/2)=0,TRUNC(COUNTA($B$17:B25)/2),TRUNC(COUNTA($B$17:B25)/2)+1)),"")</f>
        <v/>
      </c>
      <c r="I25" s="23"/>
    </row>
    <row r="26" spans="1:10" x14ac:dyDescent="0.25">
      <c r="A26" s="2" t="str">
        <f>IF(B26&lt;&gt;"",CONCATENATE(B26," - int - ",IF(COUNTA($B$17:B26)/2-TRUNC(COUNTA($B$17:B26)/2)=0,TRUNC(COUNTA($B$17:B26)/2),TRUNC(COUNTA($B$17:B26)/2)+1)),"")</f>
        <v/>
      </c>
      <c r="I26" s="23"/>
    </row>
    <row r="27" spans="1:10" x14ac:dyDescent="0.25">
      <c r="A27" s="2" t="str">
        <f>IF(B27&lt;&gt;"",CONCATENATE(B27," - int - ",IF(COUNTA($B$17:B27)/2-TRUNC(COUNTA($B$17:B27)/2)=0,TRUNC(COUNTA($B$17:B27)/2),TRUNC(COUNTA($B$17:B27)/2)+1)),"")</f>
        <v/>
      </c>
    </row>
    <row r="28" spans="1:10" x14ac:dyDescent="0.25">
      <c r="A28" s="2" t="str">
        <f>IF(B28&lt;&gt;"",CONCATENATE(B28," - int - ",IF(COUNTA($B$17:B28)/2-TRUNC(COUNTA($B$17:B28)/2)=0,TRUNC(COUNTA($B$17:B28)/2),TRUNC(COUNTA($B$17:B28)/2)+1)),"")</f>
        <v/>
      </c>
    </row>
    <row r="29" spans="1:10" x14ac:dyDescent="0.25">
      <c r="A29" s="2" t="str">
        <f>IF(B29&lt;&gt;"",CONCATENATE(B29," - int - ",IF(COUNTA($B$17:B29)/2-TRUNC(COUNTA($B$17:B29)/2)=0,TRUNC(COUNTA($B$17:B29)/2),TRUNC(COUNTA($B$17:B29)/2)+1)),"")</f>
        <v/>
      </c>
    </row>
    <row r="30" spans="1:10" x14ac:dyDescent="0.25">
      <c r="A30" s="2" t="str">
        <f>IF(B30&lt;&gt;"",CONCATENATE(B30," - int - ",IF(COUNTA($B$17:B30)/2-TRUNC(COUNTA($B$17:B30)/2)=0,TRUNC(COUNTA($B$17:B30)/2),TRUNC(COUNTA($B$17:B30)/2)+1)),"")</f>
        <v/>
      </c>
    </row>
    <row r="31" spans="1:10" x14ac:dyDescent="0.25">
      <c r="A31" s="2" t="str">
        <f>IF(B31&lt;&gt;"",CONCATENATE(B31," - int - ",IF(COUNTA($B$17:B31)/2-TRUNC(COUNTA($B$17:B31)/2)=0,TRUNC(COUNTA($B$17:B31)/2),TRUNC(COUNTA($B$17:B31)/2)+1)),"")</f>
        <v/>
      </c>
    </row>
    <row r="32" spans="1:10" x14ac:dyDescent="0.25">
      <c r="A32" s="2" t="str">
        <f>IF(B32&lt;&gt;"",CONCATENATE(B32," - int - ",IF(COUNTA($B$17:B32)/2-TRUNC(COUNTA($B$17:B32)/2)=0,TRUNC(COUNTA($B$17:B32)/2),TRUNC(COUNTA($B$17:B32)/2)+1)),"")</f>
        <v/>
      </c>
    </row>
    <row r="33" spans="1:1" x14ac:dyDescent="0.25">
      <c r="A33" s="2" t="str">
        <f>IF(B33&lt;&gt;"",CONCATENATE(B33," - int - ",IF(COUNTA($B$17:B33)/2-TRUNC(COUNTA($B$17:B33)/2)=0,TRUNC(COUNTA($B$17:B33)/2),TRUNC(COUNTA($B$17:B33)/2)+1)),"")</f>
        <v/>
      </c>
    </row>
    <row r="34" spans="1:1" x14ac:dyDescent="0.25">
      <c r="A34" s="2" t="str">
        <f>IF(B34&lt;&gt;"",CONCATENATE(B34," - int - ",IF(COUNTA($B$17:B34)/2-TRUNC(COUNTA($B$17:B34)/2)=0,TRUNC(COUNTA($B$17:B34)/2),TRUNC(COUNTA($B$17:B34)/2)+1)),"")</f>
        <v/>
      </c>
    </row>
    <row r="35" spans="1:1" x14ac:dyDescent="0.25">
      <c r="A35" s="2" t="str">
        <f>IF(B35&lt;&gt;"",CONCATENATE(B35," - int - ",IF(COUNTA($B$17:B35)/2-TRUNC(COUNTA($B$17:B35)/2)=0,TRUNC(COUNTA($B$17:B35)/2),TRUNC(COUNTA($B$17:B35)/2)+1)),"")</f>
        <v/>
      </c>
    </row>
    <row r="36" spans="1:1" x14ac:dyDescent="0.25">
      <c r="A36" s="2" t="str">
        <f>IF(B36&lt;&gt;"",CONCATENATE(B36," - int - ",IF(COUNTA($B$17:B36)/2-TRUNC(COUNTA($B$17:B36)/2)=0,TRUNC(COUNTA($B$17:B36)/2),TRUNC(COUNTA($B$17:B36)/2)+1)),"")</f>
        <v/>
      </c>
    </row>
    <row r="37" spans="1:1" x14ac:dyDescent="0.25">
      <c r="A37" s="2" t="str">
        <f>IF(B37&lt;&gt;"",CONCATENATE(B37," - int - ",IF(COUNTA($B$17:B37)/2-TRUNC(COUNTA($B$17:B37)/2)=0,TRUNC(COUNTA($B$17:B37)/2),TRUNC(COUNTA($B$17:B37)/2)+1)),"")</f>
        <v/>
      </c>
    </row>
    <row r="38" spans="1:1" x14ac:dyDescent="0.25">
      <c r="A38" s="2" t="str">
        <f>IF(B38&lt;&gt;"",CONCATENATE(B38," - int - ",IF(COUNTA($B$17:B38)/2-TRUNC(COUNTA($B$17:B38)/2)=0,TRUNC(COUNTA($B$17:B38)/2),TRUNC(COUNTA($B$17:B38)/2)+1)),"")</f>
        <v/>
      </c>
    </row>
    <row r="39" spans="1:1" x14ac:dyDescent="0.25">
      <c r="A39" s="2" t="str">
        <f>IF(B39&lt;&gt;"",CONCATENATE(B39," - int - ",IF(COUNTA($B$17:B39)/2-TRUNC(COUNTA($B$17:B39)/2)=0,TRUNC(COUNTA($B$17:B39)/2),TRUNC(COUNTA($B$17:B39)/2)+1)),"")</f>
        <v/>
      </c>
    </row>
    <row r="40" spans="1:1" x14ac:dyDescent="0.25">
      <c r="A40" s="2" t="str">
        <f>IF(B40&lt;&gt;"",CONCATENATE(B40," - int - ",IF(COUNTA($B$17:B40)/2-TRUNC(COUNTA($B$17:B40)/2)=0,TRUNC(COUNTA($B$17:B40)/2),TRUNC(COUNTA($B$17:B40)/2)+1)),"")</f>
        <v/>
      </c>
    </row>
    <row r="41" spans="1:1" x14ac:dyDescent="0.25">
      <c r="A41" s="2" t="str">
        <f>IF(B41&lt;&gt;"",CONCATENATE(B41," - int - ",IF(COUNTA($B$17:B41)/2-TRUNC(COUNTA($B$17:B41)/2)=0,TRUNC(COUNTA($B$17:B41)/2),TRUNC(COUNTA($B$17:B41)/2)+1)),"")</f>
        <v/>
      </c>
    </row>
    <row r="42" spans="1:1" x14ac:dyDescent="0.25">
      <c r="A42" s="2" t="str">
        <f>IF(B42&lt;&gt;"",CONCATENATE(B42," - int - ",IF(COUNTA($B$17:B42)/2-TRUNC(COUNTA($B$17:B42)/2)=0,TRUNC(COUNTA($B$17:B42)/2),TRUNC(COUNTA($B$17:B42)/2)+1)),"")</f>
        <v/>
      </c>
    </row>
    <row r="43" spans="1:1" x14ac:dyDescent="0.25">
      <c r="A43" s="2" t="str">
        <f>IF(B43&lt;&gt;"",CONCATENATE(B43," - int - ",IF(COUNTA($B$17:B43)/2-TRUNC(COUNTA($B$17:B43)/2)=0,TRUNC(COUNTA($B$17:B43)/2),TRUNC(COUNTA($B$17:B43)/2)+1)),"")</f>
        <v/>
      </c>
    </row>
    <row r="44" spans="1:1" x14ac:dyDescent="0.25">
      <c r="A44" s="2" t="str">
        <f>IF(B44&lt;&gt;"",CONCATENATE(B44," - int - ",IF(COUNTA($B$17:B44)/2-TRUNC(COUNTA($B$17:B44)/2)=0,TRUNC(COUNTA($B$17:B44)/2),TRUNC(COUNTA($B$17:B44)/2)+1)),"")</f>
        <v/>
      </c>
    </row>
    <row r="45" spans="1:1" x14ac:dyDescent="0.25">
      <c r="A45" s="2" t="str">
        <f>IF(B45&lt;&gt;"",CONCATENATE(B45," - int - ",IF(COUNTA($B$17:B45)/2-TRUNC(COUNTA($B$17:B45)/2)=0,TRUNC(COUNTA($B$17:B45)/2),TRUNC(COUNTA($B$17:B45)/2)+1)),"")</f>
        <v/>
      </c>
    </row>
    <row r="46" spans="1:1" x14ac:dyDescent="0.25">
      <c r="A46" s="2" t="str">
        <f>IF(B46&lt;&gt;"",CONCATENATE(B46," - int - ",IF(COUNTA($B$17:B46)/2-TRUNC(COUNTA($B$17:B46)/2)=0,TRUNC(COUNTA($B$17:B46)/2),TRUNC(COUNTA($B$17:B46)/2)+1)),"")</f>
        <v/>
      </c>
    </row>
    <row r="47" spans="1:1" x14ac:dyDescent="0.25">
      <c r="A47" s="2" t="str">
        <f>IF(B47&lt;&gt;"",CONCATENATE(B47," - int - ",IF(COUNTA($B$17:B47)/2-TRUNC(COUNTA($B$17:B47)/2)=0,TRUNC(COUNTA($B$17:B47)/2),TRUNC(COUNTA($B$17:B47)/2)+1)),"")</f>
        <v/>
      </c>
    </row>
    <row r="48" spans="1:1" x14ac:dyDescent="0.25">
      <c r="A48" s="2" t="str">
        <f>IF(B48&lt;&gt;"",CONCATENATE(B48," - int - ",IF(COUNTA($B$17:B48)/2-TRUNC(COUNTA($B$17:B48)/2)=0,TRUNC(COUNTA($B$17:B48)/2),TRUNC(COUNTA($B$17:B48)/2)+1)),"")</f>
        <v/>
      </c>
    </row>
    <row r="49" spans="1:1" x14ac:dyDescent="0.25">
      <c r="A49" s="2" t="str">
        <f>IF(B49&lt;&gt;"",CONCATENATE(B49," - int - ",IF(COUNTA($B$17:B49)/2-TRUNC(COUNTA($B$17:B49)/2)=0,TRUNC(COUNTA($B$17:B49)/2),TRUNC(COUNTA($B$17:B49)/2)+1)),"")</f>
        <v/>
      </c>
    </row>
    <row r="50" spans="1:1" x14ac:dyDescent="0.25">
      <c r="A50" s="2" t="str">
        <f>IF(B50&lt;&gt;"",CONCATENATE(B50," - int - ",IF(COUNTA($B$17:B50)/2-TRUNC(COUNTA($B$17:B50)/2)=0,TRUNC(COUNTA($B$17:B50)/2),TRUNC(COUNTA($B$17:B50)/2)+1)),"")</f>
        <v/>
      </c>
    </row>
    <row r="51" spans="1:1" x14ac:dyDescent="0.25">
      <c r="A51" s="2" t="str">
        <f>IF(B51&lt;&gt;"",CONCATENATE(B51," - int - ",IF(COUNTA($B$17:B51)/2-TRUNC(COUNTA($B$17:B51)/2)=0,TRUNC(COUNTA($B$17:B51)/2),TRUNC(COUNTA($B$17:B51)/2)+1)),"")</f>
        <v/>
      </c>
    </row>
    <row r="52" spans="1:1" x14ac:dyDescent="0.25">
      <c r="A52" s="2" t="str">
        <f>IF(B52&lt;&gt;"",CONCATENATE(B52," - int - ",IF(COUNTA($B$17:B52)/2-TRUNC(COUNTA($B$17:B52)/2)=0,TRUNC(COUNTA($B$17:B52)/2),TRUNC(COUNTA($B$17:B52)/2)+1)),"")</f>
        <v/>
      </c>
    </row>
    <row r="53" spans="1:1" x14ac:dyDescent="0.25">
      <c r="A53" s="2" t="str">
        <f>IF(B53&lt;&gt;"",CONCATENATE(B53," - int - ",IF(COUNTA($B$17:B53)/2-TRUNC(COUNTA($B$17:B53)/2)=0,TRUNC(COUNTA($B$17:B53)/2),TRUNC(COUNTA($B$17:B53)/2)+1)),"")</f>
        <v/>
      </c>
    </row>
    <row r="54" spans="1:1" x14ac:dyDescent="0.25">
      <c r="A54" s="2" t="str">
        <f>IF(B54&lt;&gt;"",CONCATENATE(B54," - int - ",IF(COUNTA($B$17:B54)/2-TRUNC(COUNTA($B$17:B54)/2)=0,TRUNC(COUNTA($B$17:B54)/2),TRUNC(COUNTA($B$17:B54)/2)+1)),"")</f>
        <v/>
      </c>
    </row>
    <row r="55" spans="1:1" x14ac:dyDescent="0.25">
      <c r="A55" s="2" t="str">
        <f>IF(B55&lt;&gt;"",CONCATENATE(B55," - int - ",IF(COUNTA($B$17:B55)/2-TRUNC(COUNTA($B$17:B55)/2)=0,TRUNC(COUNTA($B$17:B55)/2),TRUNC(COUNTA($B$17:B55)/2)+1)),"")</f>
        <v/>
      </c>
    </row>
    <row r="56" spans="1:1" x14ac:dyDescent="0.25">
      <c r="A56" s="2" t="str">
        <f>IF(B56&lt;&gt;"",CONCATENATE(B56," - int - ",IF(COUNTA($B$17:B56)/2-TRUNC(COUNTA($B$17:B56)/2)=0,TRUNC(COUNTA($B$17:B56)/2),TRUNC(COUNTA($B$17:B56)/2)+1)),"")</f>
        <v/>
      </c>
    </row>
    <row r="57" spans="1:1" x14ac:dyDescent="0.25">
      <c r="A57" s="2" t="str">
        <f>IF(B57&lt;&gt;"",CONCATENATE(B57," - int - ",IF(COUNTA($B$17:B57)/2-TRUNC(COUNTA($B$17:B57)/2)=0,TRUNC(COUNTA($B$17:B57)/2),TRUNC(COUNTA($B$17:B57)/2)+1)),"")</f>
        <v/>
      </c>
    </row>
    <row r="58" spans="1:1" x14ac:dyDescent="0.25">
      <c r="A58" s="2" t="str">
        <f>IF(B58&lt;&gt;"",CONCATENATE(B58," - int - ",IF(COUNTA($B$17:B58)/2-TRUNC(COUNTA($B$17:B58)/2)=0,TRUNC(COUNTA($B$17:B58)/2),TRUNC(COUNTA($B$17:B58)/2)+1)),"")</f>
        <v/>
      </c>
    </row>
    <row r="59" spans="1:1" x14ac:dyDescent="0.25">
      <c r="A59" s="2" t="str">
        <f>IF(B59&lt;&gt;"",CONCATENATE(B59," - int - ",IF(COUNTA($B$17:B59)/2-TRUNC(COUNTA($B$17:B59)/2)=0,TRUNC(COUNTA($B$17:B59)/2),TRUNC(COUNTA($B$17:B59)/2)+1)),"")</f>
        <v/>
      </c>
    </row>
    <row r="60" spans="1:1" x14ac:dyDescent="0.25">
      <c r="A60" s="2" t="str">
        <f>IF(B60&lt;&gt;"",CONCATENATE(B60," - int - ",IF(COUNTA($B$17:B60)/2-TRUNC(COUNTA($B$17:B60)/2)=0,TRUNC(COUNTA($B$17:B60)/2),TRUNC(COUNTA($B$17:B60)/2)+1)),"")</f>
        <v/>
      </c>
    </row>
    <row r="61" spans="1:1" x14ac:dyDescent="0.25">
      <c r="A61" s="2" t="str">
        <f>IF(B61&lt;&gt;"",CONCATENATE(B61," - int - ",IF(COUNTA($B$17:B61)/2-TRUNC(COUNTA($B$17:B61)/2)=0,TRUNC(COUNTA($B$17:B61)/2),TRUNC(COUNTA($B$17:B61)/2)+1)),"")</f>
        <v/>
      </c>
    </row>
    <row r="62" spans="1:1" x14ac:dyDescent="0.25">
      <c r="A62" s="2" t="str">
        <f>IF(B62&lt;&gt;"",CONCATENATE(B62," - int - ",IF(COUNTA($B$17:B62)/2-TRUNC(COUNTA($B$17:B62)/2)=0,TRUNC(COUNTA($B$17:B62)/2),TRUNC(COUNTA($B$17:B62)/2)+1)),"")</f>
        <v/>
      </c>
    </row>
    <row r="63" spans="1:1" x14ac:dyDescent="0.25">
      <c r="A63" s="2" t="str">
        <f>IF(B63&lt;&gt;"",CONCATENATE(B63," - int - ",IF(COUNTA($B$17:B63)/2-TRUNC(COUNTA($B$17:B63)/2)=0,TRUNC(COUNTA($B$17:B63)/2),TRUNC(COUNTA($B$17:B63)/2)+1)),"")</f>
        <v/>
      </c>
    </row>
    <row r="64" spans="1:1" x14ac:dyDescent="0.25">
      <c r="A64" s="2" t="str">
        <f>IF(B64&lt;&gt;"",CONCATENATE(B64," - int - ",IF(COUNTA($B$17:B64)/2-TRUNC(COUNTA($B$17:B64)/2)=0,TRUNC(COUNTA($B$17:B64)/2),TRUNC(COUNTA($B$17:B64)/2)+1)),"")</f>
        <v/>
      </c>
    </row>
    <row r="65" spans="1:1" x14ac:dyDescent="0.25">
      <c r="A65" s="2" t="str">
        <f>IF(B65&lt;&gt;"",CONCATENATE(B65," - int - ",IF(COUNTA($B$17:B65)/2-TRUNC(COUNTA($B$17:B65)/2)=0,TRUNC(COUNTA($B$17:B65)/2),TRUNC(COUNTA($B$17:B65)/2)+1)),"")</f>
        <v/>
      </c>
    </row>
    <row r="66" spans="1:1" x14ac:dyDescent="0.25">
      <c r="A66" s="2" t="str">
        <f>IF(B66&lt;&gt;"",CONCATENATE(B66," - int - ",IF(COUNTA($B$17:B66)/2-TRUNC(COUNTA($B$17:B66)/2)=0,TRUNC(COUNTA($B$17:B66)/2),TRUNC(COUNTA($B$17:B66)/2)+1)),"")</f>
        <v/>
      </c>
    </row>
    <row r="67" spans="1:1" x14ac:dyDescent="0.25">
      <c r="A67" s="2" t="str">
        <f>IF(B67&lt;&gt;"",CONCATENATE(B67," - int - ",IF(COUNTA($B$17:B67)/2-TRUNC(COUNTA($B$17:B67)/2)=0,TRUNC(COUNTA($B$17:B67)/2),TRUNC(COUNTA($B$17:B67)/2)+1)),"")</f>
        <v/>
      </c>
    </row>
    <row r="68" spans="1:1" x14ac:dyDescent="0.25">
      <c r="A68" s="2" t="str">
        <f>IF(B68&lt;&gt;"",CONCATENATE(B68," - int - ",IF(COUNTA($B$17:B68)/2-TRUNC(COUNTA($B$17:B68)/2)=0,TRUNC(COUNTA($B$17:B68)/2),TRUNC(COUNTA($B$17:B68)/2)+1)),"")</f>
        <v/>
      </c>
    </row>
    <row r="69" spans="1:1" x14ac:dyDescent="0.25">
      <c r="A69" s="2" t="str">
        <f>IF(B69&lt;&gt;"",CONCATENATE(B69," - int - ",IF(COUNTA($B$17:B69)/2-TRUNC(COUNTA($B$17:B69)/2)=0,TRUNC(COUNTA($B$17:B69)/2),TRUNC(COUNTA($B$17:B69)/2)+1)),"")</f>
        <v/>
      </c>
    </row>
    <row r="70" spans="1:1" x14ac:dyDescent="0.25">
      <c r="A70" s="2" t="str">
        <f>IF(B70&lt;&gt;"",CONCATENATE(B70," - int - ",IF(COUNTA($B$17:B70)/2-TRUNC(COUNTA($B$17:B70)/2)=0,TRUNC(COUNTA($B$17:B70)/2),TRUNC(COUNTA($B$17:B70)/2)+1)),"")</f>
        <v/>
      </c>
    </row>
    <row r="71" spans="1:1" x14ac:dyDescent="0.25">
      <c r="A71" s="2" t="str">
        <f>IF(B71&lt;&gt;"",CONCATENATE(B71," - int - ",IF(COUNTA($B$17:B71)/2-TRUNC(COUNTA($B$17:B71)/2)=0,TRUNC(COUNTA($B$17:B71)/2),TRUNC(COUNTA($B$17:B71)/2)+1)),"")</f>
        <v/>
      </c>
    </row>
    <row r="72" spans="1:1" x14ac:dyDescent="0.25">
      <c r="A72" s="2" t="str">
        <f>IF(B72&lt;&gt;"",CONCATENATE(B72," - int - ",IF(COUNTA($B$17:B72)/2-TRUNC(COUNTA($B$17:B72)/2)=0,TRUNC(COUNTA($B$17:B72)/2),TRUNC(COUNTA($B$17:B72)/2)+1)),"")</f>
        <v/>
      </c>
    </row>
    <row r="73" spans="1:1" x14ac:dyDescent="0.25">
      <c r="A73" s="2" t="str">
        <f>IF(B73&lt;&gt;"",CONCATENATE(B73," - int - ",IF(COUNTA($B$17:B73)/2-TRUNC(COUNTA($B$17:B73)/2)=0,TRUNC(COUNTA($B$17:B73)/2),TRUNC(COUNTA($B$17:B73)/2)+1)),"")</f>
        <v/>
      </c>
    </row>
    <row r="74" spans="1:1" x14ac:dyDescent="0.25">
      <c r="A74" s="2" t="str">
        <f>IF(B74&lt;&gt;"",CONCATENATE(B74," - int - ",IF(COUNTA($B$17:B74)/2-TRUNC(COUNTA($B$17:B74)/2)=0,TRUNC(COUNTA($B$17:B74)/2),TRUNC(COUNTA($B$17:B74)/2)+1)),"")</f>
        <v/>
      </c>
    </row>
    <row r="75" spans="1:1" x14ac:dyDescent="0.25">
      <c r="A75" s="2" t="str">
        <f>IF(B75&lt;&gt;"",CONCATENATE(B75," - int - ",IF(COUNTA($B$17:B75)/2-TRUNC(COUNTA($B$17:B75)/2)=0,TRUNC(COUNTA($B$17:B75)/2),TRUNC(COUNTA($B$17:B75)/2)+1)),"")</f>
        <v/>
      </c>
    </row>
    <row r="76" spans="1:1" x14ac:dyDescent="0.25">
      <c r="A76" s="2" t="str">
        <f>IF(B76&lt;&gt;"",CONCATENATE(B76," - int - ",IF(COUNTA($B$17:B76)/2-TRUNC(COUNTA($B$17:B76)/2)=0,TRUNC(COUNTA($B$17:B76)/2),TRUNC(COUNTA($B$17:B76)/2)+1)),"")</f>
        <v/>
      </c>
    </row>
    <row r="77" spans="1:1" x14ac:dyDescent="0.25">
      <c r="A77" s="2" t="str">
        <f>IF(B77&lt;&gt;"",CONCATENATE(B77," - int - ",IF(COUNTA($B$17:B77)/2-TRUNC(COUNTA($B$17:B77)/2)=0,TRUNC(COUNTA($B$17:B77)/2),TRUNC(COUNTA($B$17:B77)/2)+1)),"")</f>
        <v/>
      </c>
    </row>
    <row r="78" spans="1:1" x14ac:dyDescent="0.25">
      <c r="A78" s="2" t="str">
        <f>IF(B78&lt;&gt;"",CONCATENATE(B78," - int - ",IF(COUNTA($B$17:B78)/2-TRUNC(COUNTA($B$17:B78)/2)=0,TRUNC(COUNTA($B$17:B78)/2),TRUNC(COUNTA($B$17:B78)/2)+1)),"")</f>
        <v/>
      </c>
    </row>
    <row r="79" spans="1:1" x14ac:dyDescent="0.25">
      <c r="A79" s="2" t="str">
        <f>IF(B79&lt;&gt;"",CONCATENATE(B79," - int - ",IF(COUNTA($B$17:B79)/2-TRUNC(COUNTA($B$17:B79)/2)=0,TRUNC(COUNTA($B$17:B79)/2),TRUNC(COUNTA($B$17:B79)/2)+1)),"")</f>
        <v/>
      </c>
    </row>
    <row r="80" spans="1:1" x14ac:dyDescent="0.25">
      <c r="A80" s="2" t="str">
        <f>IF(B80&lt;&gt;"",CONCATENATE(B80," - int - ",IF(COUNTA($B$17:B80)/2-TRUNC(COUNTA($B$17:B80)/2)=0,TRUNC(COUNTA($B$17:B80)/2),TRUNC(COUNTA($B$17:B80)/2)+1)),"")</f>
        <v/>
      </c>
    </row>
    <row r="81" spans="1:1" x14ac:dyDescent="0.25">
      <c r="A81" s="2" t="str">
        <f>IF(B81&lt;&gt;"",CONCATENATE(B81," - int - ",IF(COUNTA($B$17:B81)/2-TRUNC(COUNTA($B$17:B81)/2)=0,TRUNC(COUNTA($B$17:B81)/2),TRUNC(COUNTA($B$17:B81)/2)+1)),"")</f>
        <v/>
      </c>
    </row>
    <row r="82" spans="1:1" x14ac:dyDescent="0.25">
      <c r="A82" s="2" t="str">
        <f>IF(B82&lt;&gt;"",CONCATENATE(B82," - int - ",IF(COUNTA($B$17:B82)/2-TRUNC(COUNTA($B$17:B82)/2)=0,TRUNC(COUNTA($B$17:B82)/2),TRUNC(COUNTA($B$17:B82)/2)+1)),"")</f>
        <v/>
      </c>
    </row>
    <row r="83" spans="1:1" x14ac:dyDescent="0.25">
      <c r="A83" s="2" t="str">
        <f>IF(B83&lt;&gt;"",CONCATENATE(B83," - int - ",IF(COUNTA($B$17:B83)/2-TRUNC(COUNTA($B$17:B83)/2)=0,TRUNC(COUNTA($B$17:B83)/2),TRUNC(COUNTA($B$17:B83)/2)+1)),"")</f>
        <v/>
      </c>
    </row>
    <row r="84" spans="1:1" x14ac:dyDescent="0.25">
      <c r="A84" s="2" t="str">
        <f>IF(B84&lt;&gt;"",CONCATENATE(B84," - int - ",IF(COUNTA($B$17:B84)/2-TRUNC(COUNTA($B$17:B84)/2)=0,TRUNC(COUNTA($B$17:B84)/2),TRUNC(COUNTA($B$17:B84)/2)+1)),"")</f>
        <v/>
      </c>
    </row>
    <row r="85" spans="1:1" x14ac:dyDescent="0.25">
      <c r="A85" s="2" t="str">
        <f>IF(B85&lt;&gt;"",CONCATENATE(B85," - int - ",IF(COUNTA($B$17:B85)/2-TRUNC(COUNTA($B$17:B85)/2)=0,TRUNC(COUNTA($B$17:B85)/2),TRUNC(COUNTA($B$17:B85)/2)+1)),"")</f>
        <v/>
      </c>
    </row>
    <row r="86" spans="1:1" x14ac:dyDescent="0.25">
      <c r="A86" s="2" t="str">
        <f>IF(B86&lt;&gt;"",CONCATENATE(B86," - int - ",IF(COUNTA($B$17:B86)/2-TRUNC(COUNTA($B$17:B86)/2)=0,TRUNC(COUNTA($B$17:B86)/2),TRUNC(COUNTA($B$17:B86)/2)+1)),"")</f>
        <v/>
      </c>
    </row>
    <row r="87" spans="1:1" x14ac:dyDescent="0.25">
      <c r="A87" s="2" t="str">
        <f>IF(B87&lt;&gt;"",CONCATENATE(B87," - int - ",IF(COUNTA($B$17:B87)/2-TRUNC(COUNTA($B$17:B87)/2)=0,TRUNC(COUNTA($B$17:B87)/2),TRUNC(COUNTA($B$17:B87)/2)+1)),"")</f>
        <v/>
      </c>
    </row>
    <row r="88" spans="1:1" x14ac:dyDescent="0.25">
      <c r="A88" s="2" t="str">
        <f>IF(B88&lt;&gt;"",CONCATENATE(B88," - int - ",IF(COUNTA($B$17:B88)/2-TRUNC(COUNTA($B$17:B88)/2)=0,TRUNC(COUNTA($B$17:B88)/2),TRUNC(COUNTA($B$17:B88)/2)+1)),"")</f>
        <v/>
      </c>
    </row>
    <row r="89" spans="1:1" x14ac:dyDescent="0.25">
      <c r="A89" s="2" t="str">
        <f>IF(B89&lt;&gt;"",CONCATENATE(B89," - int - ",IF(COUNTA($B$17:B89)/2-TRUNC(COUNTA($B$17:B89)/2)=0,TRUNC(COUNTA($B$17:B89)/2),TRUNC(COUNTA($B$17:B89)/2)+1)),"")</f>
        <v/>
      </c>
    </row>
    <row r="90" spans="1:1" x14ac:dyDescent="0.25">
      <c r="A90" s="2" t="str">
        <f>IF(B90&lt;&gt;"",CONCATENATE(B90," - int - ",IF(COUNTA($B$17:B90)/2-TRUNC(COUNTA($B$17:B90)/2)=0,TRUNC(COUNTA($B$17:B90)/2),TRUNC(COUNTA($B$17:B90)/2)+1)),"")</f>
        <v/>
      </c>
    </row>
    <row r="91" spans="1:1" x14ac:dyDescent="0.25">
      <c r="A91" s="2" t="str">
        <f>IF(B91&lt;&gt;"",CONCATENATE(B91," - int - ",IF(COUNTA($B$17:B91)/2-TRUNC(COUNTA($B$17:B91)/2)=0,TRUNC(COUNTA($B$17:B91)/2),TRUNC(COUNTA($B$17:B91)/2)+1)),"")</f>
        <v/>
      </c>
    </row>
    <row r="92" spans="1:1" x14ac:dyDescent="0.25">
      <c r="A92" s="2" t="str">
        <f>IF(B92&lt;&gt;"",CONCATENATE(B92," - int - ",IF(COUNTA($B$17:B92)/2-TRUNC(COUNTA($B$17:B92)/2)=0,TRUNC(COUNTA($B$17:B92)/2),TRUNC(COUNTA($B$17:B92)/2)+1)),"")</f>
        <v/>
      </c>
    </row>
    <row r="93" spans="1:1" x14ac:dyDescent="0.25">
      <c r="A93" s="2" t="str">
        <f>IF(B93&lt;&gt;"",CONCATENATE(B93," - int - ",IF(COUNTA($B$17:B93)/2-TRUNC(COUNTA($B$17:B93)/2)=0,TRUNC(COUNTA($B$17:B93)/2),TRUNC(COUNTA($B$17:B93)/2)+1)),"")</f>
        <v/>
      </c>
    </row>
    <row r="94" spans="1:1" x14ac:dyDescent="0.25">
      <c r="A94" s="2" t="str">
        <f>IF(B94&lt;&gt;"",CONCATENATE(B94," - int - ",IF(COUNTA($B$17:B94)/2-TRUNC(COUNTA($B$17:B94)/2)=0,TRUNC(COUNTA($B$17:B94)/2),TRUNC(COUNTA($B$17:B94)/2)+1)),"")</f>
        <v/>
      </c>
    </row>
    <row r="95" spans="1:1" x14ac:dyDescent="0.25">
      <c r="A95" s="2" t="str">
        <f>IF(B95&lt;&gt;"",CONCATENATE(B95," - int - ",IF(COUNTA($B$17:B95)/2-TRUNC(COUNTA($B$17:B95)/2)=0,TRUNC(COUNTA($B$17:B95)/2),TRUNC(COUNTA($B$17:B95)/2)+1)),"")</f>
        <v/>
      </c>
    </row>
    <row r="96" spans="1:1" x14ac:dyDescent="0.25">
      <c r="A96" s="2" t="str">
        <f>IF(B96&lt;&gt;"",CONCATENATE(B96," - int - ",IF(COUNTA($B$17:B96)/2-TRUNC(COUNTA($B$17:B96)/2)=0,TRUNC(COUNTA($B$17:B96)/2),TRUNC(COUNTA($B$17:B96)/2)+1)),"")</f>
        <v/>
      </c>
    </row>
    <row r="97" spans="1:1" x14ac:dyDescent="0.25">
      <c r="A97" s="2" t="str">
        <f>IF(B97&lt;&gt;"",CONCATENATE(B97," - int - ",IF(COUNTA($B$17:B97)/2-TRUNC(COUNTA($B$17:B97)/2)=0,TRUNC(COUNTA($B$17:B97)/2),TRUNC(COUNTA($B$17:B97)/2)+1)),"")</f>
        <v/>
      </c>
    </row>
    <row r="98" spans="1:1" x14ac:dyDescent="0.25">
      <c r="A98" s="2" t="str">
        <f>IF(B98&lt;&gt;"",CONCATENATE(B98," - int - ",IF(COUNTA($B$17:B98)/2-TRUNC(COUNTA($B$17:B98)/2)=0,TRUNC(COUNTA($B$17:B98)/2),TRUNC(COUNTA($B$17:B98)/2)+1)),"")</f>
        <v/>
      </c>
    </row>
    <row r="99" spans="1:1" x14ac:dyDescent="0.25">
      <c r="A99" s="2" t="str">
        <f>IF(B99&lt;&gt;"",CONCATENATE(B99," - int - ",IF(COUNTA($B$17:B99)/2-TRUNC(COUNTA($B$17:B99)/2)=0,TRUNC(COUNTA($B$17:B99)/2),TRUNC(COUNTA($B$17:B99)/2)+1)),"")</f>
        <v/>
      </c>
    </row>
    <row r="100" spans="1:1" x14ac:dyDescent="0.25">
      <c r="A100" s="2" t="str">
        <f>IF(B100&lt;&gt;"",CONCATENATE(B100," - int - ",IF(COUNTA($B$17:B100)/2-TRUNC(COUNTA($B$17:B100)/2)=0,TRUNC(COUNTA($B$17:B100)/2),TRUNC(COUNTA($B$17:B100)/2)+1)),"")</f>
        <v/>
      </c>
    </row>
    <row r="101" spans="1:1" x14ac:dyDescent="0.25">
      <c r="A101" s="2" t="str">
        <f>IF(B101&lt;&gt;"",CONCATENATE(B101," - int - ",IF(COUNTA($B$17:B101)/2-TRUNC(COUNTA($B$17:B101)/2)=0,TRUNC(COUNTA($B$17:B101)/2),TRUNC(COUNTA($B$17:B101)/2)+1)),"")</f>
        <v/>
      </c>
    </row>
    <row r="102" spans="1:1" x14ac:dyDescent="0.25">
      <c r="A102" s="2" t="str">
        <f>IF(B102&lt;&gt;"",CONCATENATE(B102," - int - ",IF(COUNTA($B$17:B102)/2-TRUNC(COUNTA($B$17:B102)/2)=0,TRUNC(COUNTA($B$17:B102)/2),TRUNC(COUNTA($B$17:B102)/2)+1)),"")</f>
        <v/>
      </c>
    </row>
    <row r="103" spans="1:1" x14ac:dyDescent="0.25">
      <c r="A103" s="2" t="str">
        <f>IF(B103&lt;&gt;"",CONCATENATE(B103," - int - ",IF(COUNTA($B$17:B103)/2-TRUNC(COUNTA($B$17:B103)/2)=0,TRUNC(COUNTA($B$17:B103)/2),TRUNC(COUNTA($B$17:B103)/2)+1)),"")</f>
        <v/>
      </c>
    </row>
    <row r="104" spans="1:1" x14ac:dyDescent="0.25">
      <c r="A104" s="2" t="str">
        <f>IF(B104&lt;&gt;"",CONCATENATE(B104," - int - ",IF(COUNTA($B$17:B104)/2-TRUNC(COUNTA($B$17:B104)/2)=0,TRUNC(COUNTA($B$17:B104)/2),TRUNC(COUNTA($B$17:B104)/2)+1)),"")</f>
        <v/>
      </c>
    </row>
    <row r="105" spans="1:1" x14ac:dyDescent="0.25">
      <c r="A105" s="2" t="str">
        <f>IF(B105&lt;&gt;"",CONCATENATE(B105," - int - ",IF(COUNTA($B$17:B105)/2-TRUNC(COUNTA($B$17:B105)/2)=0,TRUNC(COUNTA($B$17:B105)/2),TRUNC(COUNTA($B$17:B105)/2)+1)),"")</f>
        <v/>
      </c>
    </row>
    <row r="106" spans="1:1" x14ac:dyDescent="0.25">
      <c r="A106" s="2" t="str">
        <f>IF(B106&lt;&gt;"",CONCATENATE(B106," - int - ",IF(COUNTA($B$17:B106)/2-TRUNC(COUNTA($B$17:B106)/2)=0,TRUNC(COUNTA($B$17:B106)/2),TRUNC(COUNTA($B$17:B106)/2)+1)),"")</f>
        <v/>
      </c>
    </row>
    <row r="107" spans="1:1" x14ac:dyDescent="0.25">
      <c r="A107" s="2" t="str">
        <f>IF(B107&lt;&gt;"",CONCATENATE(B107," - int - ",IF(COUNTA($B$17:B107)/2-TRUNC(COUNTA($B$17:B107)/2)=0,TRUNC(COUNTA($B$17:B107)/2),TRUNC(COUNTA($B$17:B107)/2)+1)),"")</f>
        <v/>
      </c>
    </row>
    <row r="108" spans="1:1" x14ac:dyDescent="0.25">
      <c r="A108" s="2" t="str">
        <f>IF(B108&lt;&gt;"",CONCATENATE(B108," - int - ",IF(COUNTA($B$17:B108)/2-TRUNC(COUNTA($B$17:B108)/2)=0,TRUNC(COUNTA($B$17:B108)/2),TRUNC(COUNTA($B$17:B108)/2)+1)),"")</f>
        <v/>
      </c>
    </row>
    <row r="109" spans="1:1" x14ac:dyDescent="0.25">
      <c r="A109" s="2" t="str">
        <f>IF(B109&lt;&gt;"",CONCATENATE(B109," - int - ",IF(COUNTA($B$17:B109)/2-TRUNC(COUNTA($B$17:B109)/2)=0,TRUNC(COUNTA($B$17:B109)/2),TRUNC(COUNTA($B$17:B109)/2)+1)),"")</f>
        <v/>
      </c>
    </row>
    <row r="110" spans="1:1" x14ac:dyDescent="0.25">
      <c r="A110" s="2" t="str">
        <f>IF(B110&lt;&gt;"",CONCATENATE(B110," - int - ",IF(COUNTA($B$17:B110)/2-TRUNC(COUNTA($B$17:B110)/2)=0,TRUNC(COUNTA($B$17:B110)/2),TRUNC(COUNTA($B$17:B110)/2)+1)),"")</f>
        <v/>
      </c>
    </row>
    <row r="111" spans="1:1" x14ac:dyDescent="0.25">
      <c r="A111" s="2" t="str">
        <f>IF(B111&lt;&gt;"",CONCATENATE(B111," - int - ",IF(COUNTA($B$17:B111)/2-TRUNC(COUNTA($B$17:B111)/2)=0,TRUNC(COUNTA($B$17:B111)/2),TRUNC(COUNTA($B$17:B111)/2)+1)),"")</f>
        <v/>
      </c>
    </row>
    <row r="112" spans="1:1" x14ac:dyDescent="0.25">
      <c r="A112" s="2" t="str">
        <f>IF(B112&lt;&gt;"",CONCATENATE(B112," - int - ",IF(COUNTA($B$17:B112)/2-TRUNC(COUNTA($B$17:B112)/2)=0,TRUNC(COUNTA($B$17:B112)/2),TRUNC(COUNTA($B$17:B112)/2)+1)),"")</f>
        <v/>
      </c>
    </row>
    <row r="113" spans="1:1" x14ac:dyDescent="0.2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90" zoomScaleNormal="90" workbookViewId="0">
      <pane ySplit="13" topLeftCell="A14" activePane="bottomLeft" state="frozen"/>
      <selection pane="bottomLeft" activeCell="K14" sqref="K14"/>
    </sheetView>
  </sheetViews>
  <sheetFormatPr defaultColWidth="9.140625" defaultRowHeight="12.75" x14ac:dyDescent="0.25"/>
  <cols>
    <col min="1" max="1" width="11.140625" style="2" customWidth="1"/>
    <col min="2"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5703125" style="3" customWidth="1"/>
    <col min="11" max="11" width="42.5703125" style="4" customWidth="1"/>
    <col min="12" max="16384" width="9.140625" style="1"/>
  </cols>
  <sheetData>
    <row r="1" spans="1:11" ht="15" x14ac:dyDescent="0.25">
      <c r="A1" s="13" t="s">
        <v>54</v>
      </c>
      <c r="I1" s="3"/>
      <c r="K1" s="1"/>
    </row>
    <row r="2" spans="1:11" x14ac:dyDescent="0.25">
      <c r="B2" s="11" t="s">
        <v>46</v>
      </c>
      <c r="E2" s="12" t="s">
        <v>39</v>
      </c>
      <c r="F2" s="12" t="s">
        <v>69</v>
      </c>
      <c r="I2" s="3"/>
      <c r="K2" s="1"/>
    </row>
    <row r="3" spans="1:11" x14ac:dyDescent="0.25">
      <c r="B3" s="1"/>
      <c r="E3" s="12"/>
      <c r="F3" s="12" t="s">
        <v>40</v>
      </c>
      <c r="I3" s="3"/>
      <c r="K3" s="1"/>
    </row>
    <row r="4" spans="1:11" x14ac:dyDescent="0.25">
      <c r="B4" s="10" t="s">
        <v>71</v>
      </c>
      <c r="E4" s="12"/>
      <c r="F4" s="12"/>
      <c r="I4" s="3"/>
      <c r="K4" s="1"/>
    </row>
    <row r="5" spans="1:11" x14ac:dyDescent="0.25">
      <c r="B5" s="10"/>
      <c r="E5" s="12"/>
      <c r="F5" s="12" t="s">
        <v>67</v>
      </c>
      <c r="I5" s="3"/>
      <c r="K5" s="1"/>
    </row>
    <row r="6" spans="1:11" x14ac:dyDescent="0.25">
      <c r="B6" s="1"/>
      <c r="E6" s="12"/>
      <c r="F6" s="12" t="s">
        <v>41</v>
      </c>
      <c r="I6" s="3"/>
      <c r="K6" s="1"/>
    </row>
    <row r="7" spans="1:11" x14ac:dyDescent="0.25">
      <c r="B7" s="1"/>
      <c r="I7" s="3"/>
      <c r="K7" s="1"/>
    </row>
    <row r="8" spans="1:11" x14ac:dyDescent="0.25">
      <c r="B8" s="10" t="s">
        <v>73</v>
      </c>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49" t="s">
        <v>6</v>
      </c>
      <c r="B12" s="51" t="s">
        <v>31</v>
      </c>
      <c r="C12" s="51" t="s">
        <v>42</v>
      </c>
      <c r="D12" s="47" t="s">
        <v>65</v>
      </c>
      <c r="E12" s="47" t="s">
        <v>66</v>
      </c>
      <c r="F12" s="53" t="s">
        <v>4</v>
      </c>
      <c r="G12" s="53" t="s">
        <v>5</v>
      </c>
      <c r="H12" s="53" t="s">
        <v>0</v>
      </c>
      <c r="I12" s="47" t="s">
        <v>1</v>
      </c>
      <c r="J12" s="21" t="s">
        <v>68</v>
      </c>
      <c r="K12" s="51" t="s">
        <v>62</v>
      </c>
    </row>
    <row r="13" spans="1:11" ht="51" customHeight="1" x14ac:dyDescent="0.25">
      <c r="A13" s="50"/>
      <c r="B13" s="51"/>
      <c r="C13" s="51"/>
      <c r="D13" s="48"/>
      <c r="E13" s="48"/>
      <c r="F13" s="53"/>
      <c r="G13" s="53"/>
      <c r="H13" s="53"/>
      <c r="I13" s="47"/>
      <c r="J13" s="7">
        <v>2024</v>
      </c>
      <c r="K13" s="51"/>
    </row>
    <row r="14" spans="1:11" ht="39" customHeight="1" x14ac:dyDescent="0.25">
      <c r="A14" s="2" t="str">
        <f>IF(B14&lt;&gt;"",CONCATENATE(B14," - ext - ",COUNTA($B$14:B14)),"")</f>
        <v>SIM - ext - 1</v>
      </c>
      <c r="B14" s="2" t="s">
        <v>14</v>
      </c>
      <c r="C14" s="2" t="s">
        <v>12</v>
      </c>
      <c r="H14" s="2">
        <v>20</v>
      </c>
      <c r="J14" s="23">
        <v>-87000</v>
      </c>
      <c r="K14" s="4" t="s">
        <v>72</v>
      </c>
    </row>
    <row r="15" spans="1:11" x14ac:dyDescent="0.25">
      <c r="A15" s="2" t="str">
        <f>IF(B15&lt;&gt;"",CONCATENATE(B15," - ext - ",COUNTA($B$14:B15)),"")</f>
        <v/>
      </c>
      <c r="J15" s="23"/>
    </row>
    <row r="16" spans="1:11" x14ac:dyDescent="0.25">
      <c r="A16" s="2" t="str">
        <f>IF(B16&lt;&gt;"",CONCATENATE(B16," - ext - ",COUNTA($B$14:B16)),"")</f>
        <v/>
      </c>
      <c r="J16" s="23"/>
    </row>
    <row r="17" spans="1:11" x14ac:dyDescent="0.25">
      <c r="A17" s="2" t="str">
        <f>IF(B17&lt;&gt;"",CONCATENATE(B17," - ext - ",COUNTA($B$14:B17)),"")</f>
        <v/>
      </c>
      <c r="J17" s="23"/>
    </row>
    <row r="18" spans="1:11" x14ac:dyDescent="0.25">
      <c r="A18" s="2" t="str">
        <f>IF(B18&lt;&gt;"",CONCATENATE(B18," - ext - ",COUNTA($B$14:B18)),"")</f>
        <v/>
      </c>
      <c r="J18" s="23"/>
    </row>
    <row r="19" spans="1:11" x14ac:dyDescent="0.25">
      <c r="A19" s="2" t="str">
        <f>IF(B19&lt;&gt;"",CONCATENATE(B19," - ext - ",COUNTA($B$14:B19)),"")</f>
        <v/>
      </c>
      <c r="J19" s="23"/>
    </row>
    <row r="20" spans="1:11" x14ac:dyDescent="0.25">
      <c r="A20" s="2" t="str">
        <f>IF(B20&lt;&gt;"",CONCATENATE(B20," - ext - ",COUNTA($B$14:B20)),"")</f>
        <v/>
      </c>
      <c r="J20" s="23"/>
    </row>
    <row r="21" spans="1:11" x14ac:dyDescent="0.25">
      <c r="A21" s="2" t="str">
        <f>IF(B21&lt;&gt;"",CONCATENATE(B21," - ext - ",COUNTA($B$14:B21)),"")</f>
        <v/>
      </c>
      <c r="J21" s="23"/>
    </row>
    <row r="22" spans="1:11" x14ac:dyDescent="0.25">
      <c r="A22" s="2" t="str">
        <f>IF(B22&lt;&gt;"",CONCATENATE(B22," - ext - ",COUNTA($B$14:B22)),"")</f>
        <v/>
      </c>
      <c r="J22" s="23"/>
    </row>
    <row r="23" spans="1:11" x14ac:dyDescent="0.25">
      <c r="A23" s="2" t="str">
        <f>IF(B23&lt;&gt;"",CONCATENATE(B23," - ext - ",COUNTA($B$14:B23)),"")</f>
        <v/>
      </c>
      <c r="J23" s="23"/>
    </row>
    <row r="24" spans="1:11" x14ac:dyDescent="0.25">
      <c r="A24" s="2" t="str">
        <f>IF(B24&lt;&gt;"",CONCATENATE(B24," - ext - ",COUNTA($B$14:B24)),"")</f>
        <v/>
      </c>
      <c r="J24" s="23"/>
    </row>
    <row r="25" spans="1:11" x14ac:dyDescent="0.25">
      <c r="A25" s="2" t="str">
        <f>IF(B25&lt;&gt;"",CONCATENATE(B25," - ext - ",COUNTA($B$14:B25)),"")</f>
        <v/>
      </c>
      <c r="J25" s="23"/>
    </row>
    <row r="26" spans="1:11" x14ac:dyDescent="0.25">
      <c r="A26" s="2" t="str">
        <f>IF(B26&lt;&gt;"",CONCATENATE(B26," - ext - ",COUNTA($B$14:B26)),"")</f>
        <v/>
      </c>
      <c r="J26" s="23"/>
    </row>
    <row r="27" spans="1:11" s="2" customFormat="1" x14ac:dyDescent="0.25">
      <c r="A27" s="2" t="str">
        <f>IF(B27&lt;&gt;"",CONCATENATE(B27," - ext - ",COUNTA($B$14:B27)),"")</f>
        <v/>
      </c>
      <c r="J27" s="23"/>
      <c r="K27" s="4"/>
    </row>
    <row r="28" spans="1:11" s="2" customFormat="1" x14ac:dyDescent="0.25">
      <c r="A28" s="2" t="str">
        <f>IF(B28&lt;&gt;"",CONCATENATE(B28," - ext - ",COUNTA($B$14:B28)),"")</f>
        <v/>
      </c>
      <c r="J28" s="23"/>
      <c r="K28" s="4"/>
    </row>
    <row r="29" spans="1:11" s="2" customFormat="1" x14ac:dyDescent="0.25">
      <c r="A29" s="2" t="str">
        <f>IF(B29&lt;&gt;"",CONCATENATE(B29," - ext - ",COUNTA($B$14:B29)),"")</f>
        <v/>
      </c>
      <c r="J29" s="23"/>
      <c r="K29" s="4"/>
    </row>
    <row r="30" spans="1:11" s="2" customFormat="1" x14ac:dyDescent="0.25">
      <c r="A30" s="2" t="str">
        <f>IF(B30&lt;&gt;"",CONCATENATE(B30," - ext - ",COUNTA($B$14:B30)),"")</f>
        <v/>
      </c>
      <c r="J30" s="23"/>
      <c r="K30" s="4"/>
    </row>
    <row r="31" spans="1:11" s="2" customFormat="1" x14ac:dyDescent="0.25">
      <c r="A31" s="2" t="str">
        <f>IF(B31&lt;&gt;"",CONCATENATE(B31," - ext - ",COUNTA($B$14:B31)),"")</f>
        <v/>
      </c>
      <c r="J31" s="23"/>
      <c r="K31" s="4"/>
    </row>
    <row r="32" spans="1:11" s="2" customFormat="1" x14ac:dyDescent="0.25">
      <c r="A32" s="2" t="str">
        <f>IF(B32&lt;&gt;"",CONCATENATE(B32," - ext - ",COUNTA($B$14:B32)),"")</f>
        <v/>
      </c>
      <c r="J32" s="23"/>
      <c r="K32" s="4"/>
    </row>
    <row r="33" spans="1:11" s="2" customFormat="1" x14ac:dyDescent="0.25">
      <c r="A33" s="2" t="str">
        <f>IF(B33&lt;&gt;"",CONCATENATE(B33," - ext - ",COUNTA($B$14:B33)),"")</f>
        <v/>
      </c>
      <c r="J33" s="23"/>
      <c r="K33" s="4"/>
    </row>
    <row r="34" spans="1:11" s="2" customFormat="1" x14ac:dyDescent="0.25">
      <c r="A34" s="2" t="str">
        <f>IF(B34&lt;&gt;"",CONCATENATE(B34," - ext - ",COUNTA($B$14:B34)),"")</f>
        <v/>
      </c>
      <c r="J34" s="23"/>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row r="110" spans="1:11" s="2" customFormat="1" x14ac:dyDescent="0.2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8266-736D-41B7-9BD7-4A6674346424}">
  <sheetPr>
    <tabColor theme="4" tint="0.79998168889431442"/>
  </sheetPr>
  <dimension ref="A1:O19"/>
  <sheetViews>
    <sheetView zoomScale="90" zoomScaleNormal="90" workbookViewId="0">
      <pane ySplit="3" topLeftCell="A9" activePane="bottomLeft" state="frozen"/>
      <selection pane="bottomLeft" activeCell="I13" sqref="I13:I15"/>
    </sheetView>
  </sheetViews>
  <sheetFormatPr defaultColWidth="9.140625" defaultRowHeight="12.75" x14ac:dyDescent="0.25"/>
  <cols>
    <col min="1" max="1" width="11" style="2" bestFit="1" customWidth="1"/>
    <col min="2" max="2" width="11.28515625" style="2" customWidth="1"/>
    <col min="3" max="3" width="26" style="2" customWidth="1"/>
    <col min="4" max="4" width="28.85546875" style="2" customWidth="1"/>
    <col min="5" max="5" width="13.42578125" style="2" customWidth="1"/>
    <col min="6" max="6" width="15" style="2" customWidth="1"/>
    <col min="7" max="7" width="6.5703125" style="2" customWidth="1"/>
    <col min="8" max="8" width="6.85546875" style="2" customWidth="1"/>
    <col min="9" max="9" width="14.140625" style="3" customWidth="1"/>
    <col min="10" max="10" width="10.85546875" style="3" customWidth="1"/>
    <col min="11" max="11" width="15.85546875" style="3" customWidth="1"/>
    <col min="12" max="12" width="16.85546875" style="3" customWidth="1"/>
    <col min="13" max="13" width="29.85546875" style="4" customWidth="1"/>
    <col min="14" max="14" width="11.42578125" style="1" customWidth="1"/>
    <col min="15" max="16384" width="9.140625" style="1"/>
  </cols>
  <sheetData>
    <row r="1" spans="1:15" x14ac:dyDescent="0.25">
      <c r="I1" s="3">
        <f>SUBTOTAL(9,I4:I15)</f>
        <v>8.0000014168035705E-4</v>
      </c>
      <c r="J1" s="3">
        <f>SUBTOTAL(9,J4:J15)</f>
        <v>4.000000062660547E-4</v>
      </c>
      <c r="K1" s="3">
        <f>SUBTOTAL(9,K4:K15)</f>
        <v>4.0000000171858119E-4</v>
      </c>
      <c r="L1" s="3">
        <f>SUBTOTAL(9,L4:L15)</f>
        <v>2.9999999969732016E-4</v>
      </c>
    </row>
    <row r="2" spans="1:15" s="6" customFormat="1" ht="11.25" x14ac:dyDescent="0.25">
      <c r="A2" s="5"/>
      <c r="B2" s="5" t="s">
        <v>2</v>
      </c>
      <c r="C2" s="5" t="s">
        <v>3</v>
      </c>
      <c r="D2" s="5" t="s">
        <v>3</v>
      </c>
      <c r="E2" s="5" t="s">
        <v>2</v>
      </c>
      <c r="F2" s="5" t="s">
        <v>2</v>
      </c>
      <c r="G2" s="5" t="s">
        <v>2</v>
      </c>
      <c r="H2" s="5" t="s">
        <v>2</v>
      </c>
      <c r="I2" s="5" t="s">
        <v>2</v>
      </c>
      <c r="J2" s="5" t="s">
        <v>2</v>
      </c>
      <c r="K2" s="5" t="s">
        <v>2</v>
      </c>
      <c r="L2" s="5" t="s">
        <v>2</v>
      </c>
      <c r="M2" s="5" t="s">
        <v>2</v>
      </c>
    </row>
    <row r="3" spans="1:15" ht="68.25" customHeight="1" x14ac:dyDescent="0.25">
      <c r="A3" s="31" t="s">
        <v>6</v>
      </c>
      <c r="B3" s="7" t="s">
        <v>31</v>
      </c>
      <c r="C3" s="30" t="s">
        <v>65</v>
      </c>
      <c r="D3" s="30" t="s">
        <v>66</v>
      </c>
      <c r="E3" s="21" t="s">
        <v>4</v>
      </c>
      <c r="F3" s="21" t="s">
        <v>5</v>
      </c>
      <c r="G3" s="21" t="s">
        <v>0</v>
      </c>
      <c r="H3" s="21" t="s">
        <v>1</v>
      </c>
      <c r="I3" s="7">
        <v>2025</v>
      </c>
      <c r="J3" s="7">
        <v>2026</v>
      </c>
      <c r="K3" s="7">
        <v>2027</v>
      </c>
      <c r="L3" s="7">
        <v>2028</v>
      </c>
      <c r="M3" s="21" t="s">
        <v>62</v>
      </c>
      <c r="N3" s="21" t="s">
        <v>91</v>
      </c>
      <c r="O3" s="1" t="s">
        <v>104</v>
      </c>
    </row>
    <row r="4" spans="1:15" ht="68.099999999999994" customHeight="1" x14ac:dyDescent="0.25">
      <c r="A4" s="24" t="str">
        <f>IF(B4&lt;&gt;"",CONCATENATE(B4," - int - ",IF(COUNTA($B$4:B4)/2-TRUNC(COUNTA($B$4:B4)/2)=0,TRUNC(COUNTA($B$4:B4)/2),TRUNC(COUNTA($B$4:B4)/2)+1)),"")</f>
        <v>KLIM - int - 1</v>
      </c>
      <c r="B4" s="24" t="s">
        <v>85</v>
      </c>
      <c r="C4" s="27" t="s">
        <v>92</v>
      </c>
      <c r="D4" s="27" t="s">
        <v>93</v>
      </c>
      <c r="E4" s="27" t="s">
        <v>94</v>
      </c>
      <c r="F4" s="27" t="s">
        <v>94</v>
      </c>
      <c r="G4" s="27" t="s">
        <v>95</v>
      </c>
      <c r="H4" s="27" t="s">
        <v>116</v>
      </c>
      <c r="I4" s="34">
        <v>20000.000100000001</v>
      </c>
      <c r="J4" s="34">
        <v>0</v>
      </c>
      <c r="K4" s="34">
        <v>0</v>
      </c>
      <c r="L4" s="34">
        <v>0</v>
      </c>
      <c r="M4" s="60" t="s">
        <v>132</v>
      </c>
      <c r="N4" s="61" t="s">
        <v>125</v>
      </c>
      <c r="O4" s="37" t="s">
        <v>113</v>
      </c>
    </row>
    <row r="5" spans="1:15" ht="110.1" customHeight="1" x14ac:dyDescent="0.25">
      <c r="A5" s="24" t="str">
        <f>IF(B5&lt;&gt;"",CONCATENATE(B5," - int - ",IF(COUNTA($B$4:B5)/2-TRUNC(COUNTA($B$4:B5)/2)=0,TRUNC(COUNTA($B$4:B5)/2),TRUNC(COUNTA($B$4:B5)/2)+1)),"")</f>
        <v>KLIM - int - 1</v>
      </c>
      <c r="B5" s="24" t="s">
        <v>85</v>
      </c>
      <c r="C5" s="27" t="s">
        <v>92</v>
      </c>
      <c r="D5" s="27" t="s">
        <v>93</v>
      </c>
      <c r="E5" s="27" t="s">
        <v>94</v>
      </c>
      <c r="F5" s="27" t="s">
        <v>94</v>
      </c>
      <c r="G5" s="27" t="s">
        <v>95</v>
      </c>
      <c r="H5" s="27" t="s">
        <v>96</v>
      </c>
      <c r="I5" s="34">
        <v>-20000</v>
      </c>
      <c r="J5" s="34">
        <v>0</v>
      </c>
      <c r="K5" s="34">
        <v>0</v>
      </c>
      <c r="L5" s="34">
        <v>0</v>
      </c>
      <c r="M5" s="60"/>
      <c r="N5" s="61"/>
      <c r="O5" s="37" t="s">
        <v>113</v>
      </c>
    </row>
    <row r="6" spans="1:15" ht="59.45" customHeight="1" x14ac:dyDescent="0.25">
      <c r="A6" s="33" t="str">
        <f>IF(B6&lt;&gt;"",CONCATENATE(B6," - int - ",IF(COUNTA($B$4:B6)/2-TRUNC(COUNTA($B$4:B6)/2)=0,TRUNC(COUNTA($B$4:B6)/2),TRUNC(COUNTA($B$4:B6)/2)+1)),"")</f>
        <v>KLIM - int - 2</v>
      </c>
      <c r="B6" s="33" t="s">
        <v>85</v>
      </c>
      <c r="C6" s="27" t="s">
        <v>92</v>
      </c>
      <c r="D6" s="27" t="s">
        <v>93</v>
      </c>
      <c r="E6" s="27" t="s">
        <v>94</v>
      </c>
      <c r="F6" s="27" t="s">
        <v>94</v>
      </c>
      <c r="G6" s="27" t="s">
        <v>95</v>
      </c>
      <c r="H6" s="27" t="s">
        <v>96</v>
      </c>
      <c r="I6" s="34">
        <v>50000.000099999997</v>
      </c>
      <c r="J6" s="34">
        <v>0</v>
      </c>
      <c r="K6" s="34">
        <v>0</v>
      </c>
      <c r="L6" s="34">
        <v>0</v>
      </c>
      <c r="M6" s="56" t="s">
        <v>129</v>
      </c>
      <c r="N6" s="59" t="s">
        <v>126</v>
      </c>
      <c r="O6" s="37" t="s">
        <v>113</v>
      </c>
    </row>
    <row r="7" spans="1:15" ht="72.95" customHeight="1" x14ac:dyDescent="0.25">
      <c r="A7" s="24" t="str">
        <f>IF(B7&lt;&gt;"",CONCATENATE(B7," - int - ",IF(COUNTA($B$4:B9)/2-TRUNC(COUNTA($B$4:B9)/2)=0,TRUNC(COUNTA($B$4:B9)/2),TRUNC(COUNTA($B$4:B9)/2)+1)),"")</f>
        <v>KLIM - int - 3</v>
      </c>
      <c r="B7" s="24" t="s">
        <v>85</v>
      </c>
      <c r="C7" s="27" t="s">
        <v>97</v>
      </c>
      <c r="D7" s="27" t="s">
        <v>115</v>
      </c>
      <c r="E7" s="27" t="s">
        <v>94</v>
      </c>
      <c r="F7" s="27" t="s">
        <v>94</v>
      </c>
      <c r="G7" s="27" t="s">
        <v>95</v>
      </c>
      <c r="H7" s="27" t="s">
        <v>96</v>
      </c>
      <c r="I7" s="34">
        <v>-50000</v>
      </c>
      <c r="J7" s="34">
        <v>0</v>
      </c>
      <c r="K7" s="34">
        <v>0</v>
      </c>
      <c r="L7" s="34">
        <v>0</v>
      </c>
      <c r="M7" s="55"/>
      <c r="N7" s="58"/>
      <c r="O7" s="37" t="s">
        <v>117</v>
      </c>
    </row>
    <row r="8" spans="1:15" ht="33.6" customHeight="1" x14ac:dyDescent="0.25">
      <c r="A8" s="24" t="str">
        <f>IF(B8&lt;&gt;"",CONCATENATE(B8," - int - ",IF(COUNTA($B$4:B8)/2-TRUNC(COUNTA($B$4:B8)/2)=0,TRUNC(COUNTA($B$4:B8)/2),TRUNC(COUNTA($B$4:B8)/2)+1)),"")</f>
        <v>KLIM - int - 3</v>
      </c>
      <c r="B8" s="24" t="s">
        <v>85</v>
      </c>
      <c r="C8" s="27" t="s">
        <v>118</v>
      </c>
      <c r="D8" s="27" t="s">
        <v>119</v>
      </c>
      <c r="E8" s="27" t="s">
        <v>106</v>
      </c>
      <c r="F8" s="27" t="s">
        <v>107</v>
      </c>
      <c r="G8" s="27" t="s">
        <v>108</v>
      </c>
      <c r="H8" s="27" t="s">
        <v>109</v>
      </c>
      <c r="I8" s="34">
        <v>660097.71020000009</v>
      </c>
      <c r="J8" s="34">
        <v>0</v>
      </c>
      <c r="K8" s="34">
        <v>0</v>
      </c>
      <c r="L8" s="34">
        <v>0</v>
      </c>
      <c r="M8" s="54" t="s">
        <v>130</v>
      </c>
      <c r="N8" s="57" t="s">
        <v>125</v>
      </c>
      <c r="O8" s="37" t="s">
        <v>113</v>
      </c>
    </row>
    <row r="9" spans="1:15" ht="39.950000000000003" customHeight="1" x14ac:dyDescent="0.25">
      <c r="A9" s="24" t="str">
        <f>IF(B9&lt;&gt;"",CONCATENATE(B9," - int - ",IF(COUNTA($B$4:B9)/2-TRUNC(COUNTA($B$4:B9)/2)=0,TRUNC(COUNTA($B$4:B9)/2),TRUNC(COUNTA($B$4:B9)/2)+1)),"")</f>
        <v>KLIM - int - 3</v>
      </c>
      <c r="B9" s="24" t="s">
        <v>85</v>
      </c>
      <c r="C9" s="27" t="s">
        <v>118</v>
      </c>
      <c r="D9" s="27" t="s">
        <v>119</v>
      </c>
      <c r="E9" s="27" t="s">
        <v>110</v>
      </c>
      <c r="F9" s="27" t="s">
        <v>111</v>
      </c>
      <c r="G9" s="27" t="s">
        <v>108</v>
      </c>
      <c r="H9" s="27" t="s">
        <v>109</v>
      </c>
      <c r="I9" s="34">
        <v>-660097.71</v>
      </c>
      <c r="J9" s="34">
        <v>0</v>
      </c>
      <c r="K9" s="34">
        <v>0</v>
      </c>
      <c r="L9" s="34">
        <v>0</v>
      </c>
      <c r="M9" s="55"/>
      <c r="N9" s="58"/>
      <c r="O9" s="37" t="s">
        <v>113</v>
      </c>
    </row>
    <row r="10" spans="1:15" ht="71.45" customHeight="1" x14ac:dyDescent="0.25">
      <c r="A10" s="24" t="str">
        <f>IF(B10&lt;&gt;"",CONCATENATE(B10," - int - ",IF(COUNTA($B$4:B10)/2-TRUNC(COUNTA($B$4:B10)/2)=0,TRUNC(COUNTA($B$4:B10)/2),TRUNC(COUNTA($B$4:B10)/2)+1)),"")</f>
        <v>KLIM - int - 4</v>
      </c>
      <c r="B10" s="24" t="s">
        <v>85</v>
      </c>
      <c r="C10" s="27" t="s">
        <v>97</v>
      </c>
      <c r="D10" s="27" t="s">
        <v>115</v>
      </c>
      <c r="E10" s="27" t="s">
        <v>94</v>
      </c>
      <c r="F10" s="27" t="s">
        <v>94</v>
      </c>
      <c r="G10" s="27" t="s">
        <v>95</v>
      </c>
      <c r="H10" s="27" t="s">
        <v>96</v>
      </c>
      <c r="I10" s="34">
        <v>26250.000200000002</v>
      </c>
      <c r="J10" s="34">
        <v>26250.000200000002</v>
      </c>
      <c r="K10" s="34">
        <v>26250.000200000002</v>
      </c>
      <c r="L10" s="34">
        <v>26250.000200000002</v>
      </c>
      <c r="M10" s="54" t="s">
        <v>131</v>
      </c>
      <c r="N10" s="57" t="s">
        <v>126</v>
      </c>
      <c r="O10" s="37" t="s">
        <v>117</v>
      </c>
    </row>
    <row r="11" spans="1:15" ht="42.6" customHeight="1" x14ac:dyDescent="0.25">
      <c r="A11" s="24" t="str">
        <f>IF(B11&lt;&gt;"",CONCATENATE(B11," - int - ",IF(COUNTA($B$4:B11)/2-TRUNC(COUNTA($B$4:B11)/2)=0,TRUNC(COUNTA($B$4:B11)/2),TRUNC(COUNTA($B$4:B11)/2)+1)),"")</f>
        <v>KLIM - int - 4</v>
      </c>
      <c r="B11" s="24" t="s">
        <v>85</v>
      </c>
      <c r="C11" s="27" t="s">
        <v>97</v>
      </c>
      <c r="D11" s="27" t="s">
        <v>115</v>
      </c>
      <c r="E11" s="27" t="s">
        <v>94</v>
      </c>
      <c r="F11" s="27" t="s">
        <v>94</v>
      </c>
      <c r="G11" s="27" t="s">
        <v>120</v>
      </c>
      <c r="H11" s="27" t="s">
        <v>121</v>
      </c>
      <c r="I11" s="34">
        <v>8831.3300999999992</v>
      </c>
      <c r="J11" s="34">
        <v>8831.3300999999992</v>
      </c>
      <c r="K11" s="34">
        <v>7359.4501</v>
      </c>
      <c r="L11" s="34">
        <v>0</v>
      </c>
      <c r="M11" s="56"/>
      <c r="N11" s="59"/>
      <c r="O11" s="37" t="s">
        <v>117</v>
      </c>
    </row>
    <row r="12" spans="1:15" ht="55.5" customHeight="1" x14ac:dyDescent="0.25">
      <c r="A12" s="24" t="str">
        <f>IF(B12&lt;&gt;"",CONCATENATE(B12," - int - ",IF(COUNTA($B$4:B12)/2-TRUNC(COUNTA($B$4:B12)/2)=0,TRUNC(COUNTA($B$4:B12)/2),TRUNC(COUNTA($B$4:B12)/2)+1)),"")</f>
        <v>KLIM - int - 5</v>
      </c>
      <c r="B12" s="24" t="s">
        <v>85</v>
      </c>
      <c r="C12" s="27" t="s">
        <v>101</v>
      </c>
      <c r="D12" s="27" t="s">
        <v>102</v>
      </c>
      <c r="E12" s="27" t="s">
        <v>122</v>
      </c>
      <c r="F12" s="27" t="s">
        <v>123</v>
      </c>
      <c r="G12" s="27" t="s">
        <v>95</v>
      </c>
      <c r="H12" s="27" t="s">
        <v>124</v>
      </c>
      <c r="I12" s="34">
        <v>32450.000099999997</v>
      </c>
      <c r="J12" s="34">
        <v>32450.000099999997</v>
      </c>
      <c r="K12" s="34">
        <v>32450.000099999997</v>
      </c>
      <c r="L12" s="34">
        <v>32450.000099999997</v>
      </c>
      <c r="M12" s="56"/>
      <c r="N12" s="59"/>
      <c r="O12" s="37" t="s">
        <v>117</v>
      </c>
    </row>
    <row r="13" spans="1:15" ht="45.6" customHeight="1" x14ac:dyDescent="0.25">
      <c r="A13" s="24" t="str">
        <f>IF(B13&lt;&gt;"",CONCATENATE(B13," - int - ",IF(COUNTA($B$4:B13)/2-TRUNC(COUNTA($B$4:B13)/2)=0,TRUNC(COUNTA($B$4:B13)/2),TRUNC(COUNTA($B$4:B13)/2)+1)),"")</f>
        <v>KLIM - int - 5</v>
      </c>
      <c r="B13" s="24" t="s">
        <v>85</v>
      </c>
      <c r="C13" s="27" t="s">
        <v>100</v>
      </c>
      <c r="D13" s="27" t="s">
        <v>105</v>
      </c>
      <c r="E13" s="27" t="s">
        <v>122</v>
      </c>
      <c r="F13" s="27" t="s">
        <v>123</v>
      </c>
      <c r="G13" s="27" t="s">
        <v>95</v>
      </c>
      <c r="H13" s="27" t="s">
        <v>124</v>
      </c>
      <c r="I13" s="34">
        <v>-44300</v>
      </c>
      <c r="J13" s="34">
        <v>-44300</v>
      </c>
      <c r="K13" s="34">
        <v>-44300</v>
      </c>
      <c r="L13" s="34">
        <v>-44300</v>
      </c>
      <c r="M13" s="56"/>
      <c r="N13" s="59"/>
      <c r="O13" s="1" t="s">
        <v>114</v>
      </c>
    </row>
    <row r="14" spans="1:15" ht="66.599999999999994" customHeight="1" x14ac:dyDescent="0.25">
      <c r="A14" s="24" t="str">
        <f>IF(B14&lt;&gt;"",CONCATENATE(B14," - int - ",IF(COUNTA($B$4:B14)/2-TRUNC(COUNTA($B$4:B14)/2)=0,TRUNC(COUNTA($B$4:B14)/2),TRUNC(COUNTA($B$4:B14)/2)+1)),"")</f>
        <v>KLIM - int - 6</v>
      </c>
      <c r="B14" s="24" t="s">
        <v>85</v>
      </c>
      <c r="C14" s="27" t="s">
        <v>100</v>
      </c>
      <c r="D14" s="27" t="s">
        <v>105</v>
      </c>
      <c r="E14" s="27" t="s">
        <v>94</v>
      </c>
      <c r="F14" s="27" t="s">
        <v>94</v>
      </c>
      <c r="G14" s="27" t="s">
        <v>95</v>
      </c>
      <c r="H14" s="27" t="s">
        <v>96</v>
      </c>
      <c r="I14" s="34">
        <v>-14400</v>
      </c>
      <c r="J14" s="34">
        <v>-14400</v>
      </c>
      <c r="K14" s="34">
        <v>-14400</v>
      </c>
      <c r="L14" s="34">
        <v>-14400</v>
      </c>
      <c r="M14" s="56"/>
      <c r="N14" s="59"/>
      <c r="O14" s="1" t="s">
        <v>114</v>
      </c>
    </row>
    <row r="15" spans="1:15" ht="48.6" customHeight="1" x14ac:dyDescent="0.25">
      <c r="A15" s="24" t="str">
        <f>IF(B15&lt;&gt;"",CONCATENATE(B15," - int - ",IF(COUNTA($B$4:B15)/2-TRUNC(COUNTA($B$4:B15)/2)=0,TRUNC(COUNTA($B$4:B15)/2),TRUNC(COUNTA($B$4:B15)/2)+1)),"")</f>
        <v>KLIM - int - 6</v>
      </c>
      <c r="B15" s="24" t="s">
        <v>85</v>
      </c>
      <c r="C15" s="27" t="s">
        <v>100</v>
      </c>
      <c r="D15" s="27" t="s">
        <v>105</v>
      </c>
      <c r="E15" s="27" t="s">
        <v>94</v>
      </c>
      <c r="F15" s="27" t="s">
        <v>94</v>
      </c>
      <c r="G15" s="27" t="s">
        <v>120</v>
      </c>
      <c r="H15" s="27" t="s">
        <v>121</v>
      </c>
      <c r="I15" s="34">
        <v>-8831.33</v>
      </c>
      <c r="J15" s="34">
        <v>-8831.33</v>
      </c>
      <c r="K15" s="34">
        <v>-7359.45</v>
      </c>
      <c r="L15" s="34">
        <v>0</v>
      </c>
      <c r="M15" s="55"/>
      <c r="N15" s="58"/>
      <c r="O15" s="1" t="s">
        <v>114</v>
      </c>
    </row>
    <row r="16" spans="1:15" x14ac:dyDescent="0.25">
      <c r="M16" s="38"/>
    </row>
    <row r="17" spans="13:13" x14ac:dyDescent="0.25">
      <c r="M17" s="38"/>
    </row>
    <row r="18" spans="13:13" x14ac:dyDescent="0.25">
      <c r="M18" s="38"/>
    </row>
    <row r="19" spans="13:13" x14ac:dyDescent="0.25">
      <c r="M19" s="38"/>
    </row>
  </sheetData>
  <autoFilter ref="A3:N15" xr:uid="{D41D87EF-BB2F-4C3D-99A1-6753F7968623}"/>
  <mergeCells count="8">
    <mergeCell ref="M8:M9"/>
    <mergeCell ref="M10:M15"/>
    <mergeCell ref="N8:N9"/>
    <mergeCell ref="N10:N15"/>
    <mergeCell ref="M4:M5"/>
    <mergeCell ref="M6:M7"/>
    <mergeCell ref="N4:N5"/>
    <mergeCell ref="N6:N7"/>
  </mergeCells>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4D6B2C6-B9B3-495F-AC01-F2F84BF0C27C}">
          <x14:formula1>
            <xm:f>Lühendid!$B$2:$B$19</xm:f>
          </x14:formula1>
          <xm:sqref>B10:B15 B4:B9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O29"/>
  <sheetViews>
    <sheetView tabSelected="1" zoomScaleNormal="100" workbookViewId="0">
      <pane ySplit="4" topLeftCell="A5" activePane="bottomLeft" state="frozen"/>
      <selection pane="bottomLeft" activeCell="N12" sqref="N12:N13"/>
    </sheetView>
  </sheetViews>
  <sheetFormatPr defaultColWidth="9.140625" defaultRowHeight="12.75" x14ac:dyDescent="0.25"/>
  <cols>
    <col min="1" max="1" width="14.140625" style="2" customWidth="1"/>
    <col min="2" max="2" width="7.5703125" style="2" customWidth="1"/>
    <col min="3" max="3" width="8.28515625" style="2" customWidth="1"/>
    <col min="4" max="4" width="15.42578125" style="28" customWidth="1"/>
    <col min="5" max="5" width="20.42578125" style="28" customWidth="1"/>
    <col min="6" max="6" width="9.85546875" style="2" customWidth="1"/>
    <col min="7" max="7" width="12.5703125" style="2" customWidth="1"/>
    <col min="8" max="8" width="10.5703125" style="2" bestFit="1" customWidth="1"/>
    <col min="9" max="9" width="6.42578125" style="2" customWidth="1"/>
    <col min="10" max="10" width="13.7109375" style="3" customWidth="1"/>
    <col min="11" max="13" width="16.42578125" style="3" customWidth="1"/>
    <col min="14" max="14" width="41" style="4" customWidth="1"/>
    <col min="15" max="15" width="15.5703125" style="1" bestFit="1" customWidth="1"/>
    <col min="16" max="16384" width="9.140625" style="1"/>
  </cols>
  <sheetData>
    <row r="1" spans="1:15" x14ac:dyDescent="0.25">
      <c r="J1" s="39">
        <f>SUBTOTAL(9,J5:J29)</f>
        <v>-2287949</v>
      </c>
      <c r="K1" s="39">
        <f t="shared" ref="K1:M1" si="0">SUBTOTAL(9,K5:K29)</f>
        <v>-279949</v>
      </c>
      <c r="L1" s="39">
        <f t="shared" si="0"/>
        <v>-279949</v>
      </c>
      <c r="M1" s="39">
        <f t="shared" si="0"/>
        <v>-279949</v>
      </c>
    </row>
    <row r="2" spans="1:15" s="6" customFormat="1" ht="11.25" x14ac:dyDescent="0.25">
      <c r="A2" s="5"/>
      <c r="B2" s="5" t="s">
        <v>2</v>
      </c>
      <c r="C2" s="5" t="s">
        <v>2</v>
      </c>
      <c r="D2" s="29" t="s">
        <v>3</v>
      </c>
      <c r="E2" s="29" t="s">
        <v>3</v>
      </c>
      <c r="F2" s="5" t="s">
        <v>2</v>
      </c>
      <c r="G2" s="5" t="s">
        <v>2</v>
      </c>
      <c r="H2" s="5" t="s">
        <v>2</v>
      </c>
      <c r="I2" s="5" t="s">
        <v>3</v>
      </c>
      <c r="J2" s="5" t="s">
        <v>2</v>
      </c>
      <c r="K2" s="5" t="s">
        <v>2</v>
      </c>
      <c r="L2" s="5" t="s">
        <v>2</v>
      </c>
      <c r="M2" s="5" t="s">
        <v>2</v>
      </c>
      <c r="N2" s="5" t="s">
        <v>2</v>
      </c>
    </row>
    <row r="3" spans="1:15" ht="51" customHeight="1" x14ac:dyDescent="0.25">
      <c r="A3" s="49" t="s">
        <v>6</v>
      </c>
      <c r="B3" s="51" t="s">
        <v>31</v>
      </c>
      <c r="C3" s="51" t="s">
        <v>42</v>
      </c>
      <c r="D3" s="47" t="s">
        <v>65</v>
      </c>
      <c r="E3" s="47" t="s">
        <v>66</v>
      </c>
      <c r="F3" s="53" t="s">
        <v>4</v>
      </c>
      <c r="G3" s="53" t="s">
        <v>5</v>
      </c>
      <c r="H3" s="53" t="s">
        <v>0</v>
      </c>
      <c r="I3" s="47" t="s">
        <v>1</v>
      </c>
      <c r="J3" s="21" t="s">
        <v>68</v>
      </c>
      <c r="K3" s="21" t="s">
        <v>68</v>
      </c>
      <c r="L3" s="21" t="s">
        <v>68</v>
      </c>
      <c r="M3" s="21" t="s">
        <v>68</v>
      </c>
      <c r="N3" s="51" t="s">
        <v>62</v>
      </c>
    </row>
    <row r="4" spans="1:15" ht="51" customHeight="1" x14ac:dyDescent="0.25">
      <c r="A4" s="50"/>
      <c r="B4" s="51"/>
      <c r="C4" s="51"/>
      <c r="D4" s="47"/>
      <c r="E4" s="47"/>
      <c r="F4" s="53"/>
      <c r="G4" s="53"/>
      <c r="H4" s="53"/>
      <c r="I4" s="47"/>
      <c r="J4" s="7">
        <v>2025</v>
      </c>
      <c r="K4" s="7">
        <v>2026</v>
      </c>
      <c r="L4" s="7">
        <v>2027</v>
      </c>
      <c r="M4" s="7">
        <v>2028</v>
      </c>
      <c r="N4" s="51"/>
      <c r="O4" s="1" t="s">
        <v>104</v>
      </c>
    </row>
    <row r="5" spans="1:15" ht="30" customHeight="1" x14ac:dyDescent="0.25">
      <c r="A5" s="24" t="str">
        <f>IF(B5&lt;&gt;"",CONCATENATE(B5," - ext - ",COUNTA($B$5:B5)),"")</f>
        <v>KLIM - ext - 1</v>
      </c>
      <c r="B5" s="24" t="s">
        <v>85</v>
      </c>
      <c r="C5" s="24" t="s">
        <v>64</v>
      </c>
      <c r="D5" s="27" t="s">
        <v>98</v>
      </c>
      <c r="E5" s="27" t="s">
        <v>99</v>
      </c>
      <c r="F5" s="27" t="s">
        <v>94</v>
      </c>
      <c r="G5" s="43" t="s">
        <v>94</v>
      </c>
      <c r="H5" s="27" t="s">
        <v>95</v>
      </c>
      <c r="I5" s="27" t="s">
        <v>116</v>
      </c>
      <c r="J5" s="36">
        <v>-500000</v>
      </c>
      <c r="K5" s="34"/>
      <c r="L5" s="34"/>
      <c r="M5" s="36"/>
      <c r="N5" s="54" t="s">
        <v>127</v>
      </c>
      <c r="O5" s="37" t="s">
        <v>103</v>
      </c>
    </row>
    <row r="6" spans="1:15" ht="37.5" customHeight="1" x14ac:dyDescent="0.25">
      <c r="A6" s="41" t="str">
        <f>IF(B6&lt;&gt;"",CONCATENATE(B6," - ext - ",COUNTA($B$5:B6)),"")</f>
        <v>KLIM - ext - 2</v>
      </c>
      <c r="B6" s="41" t="s">
        <v>85</v>
      </c>
      <c r="C6" s="41" t="s">
        <v>64</v>
      </c>
      <c r="D6" s="27" t="s">
        <v>98</v>
      </c>
      <c r="E6" s="27" t="s">
        <v>99</v>
      </c>
      <c r="F6" s="27" t="s">
        <v>94</v>
      </c>
      <c r="G6" s="43" t="s">
        <v>94</v>
      </c>
      <c r="H6" s="27" t="s">
        <v>95</v>
      </c>
      <c r="I6" s="27" t="s">
        <v>96</v>
      </c>
      <c r="J6" s="36">
        <v>-1508000</v>
      </c>
      <c r="K6" s="34"/>
      <c r="L6" s="34"/>
      <c r="M6" s="36"/>
      <c r="N6" s="56"/>
      <c r="O6" s="37" t="s">
        <v>103</v>
      </c>
    </row>
    <row r="7" spans="1:15" ht="68.45" customHeight="1" x14ac:dyDescent="0.2">
      <c r="A7" s="24" t="str">
        <f>IF(B7&lt;&gt;"",CONCATENATE(B7," - ext - ",COUNTA($B$5:B7)),"")</f>
        <v>KLIM - ext - 3</v>
      </c>
      <c r="B7" s="24" t="s">
        <v>85</v>
      </c>
      <c r="C7" s="24" t="s">
        <v>87</v>
      </c>
      <c r="D7" s="35" t="s">
        <v>98</v>
      </c>
      <c r="E7" s="35" t="s">
        <v>99</v>
      </c>
      <c r="F7" s="35" t="s">
        <v>94</v>
      </c>
      <c r="G7" s="42" t="s">
        <v>94</v>
      </c>
      <c r="H7" s="35" t="s">
        <v>95</v>
      </c>
      <c r="I7" s="35" t="s">
        <v>116</v>
      </c>
      <c r="J7" s="36">
        <v>-154483</v>
      </c>
      <c r="K7" s="36">
        <v>-154483</v>
      </c>
      <c r="L7" s="36">
        <v>-154483</v>
      </c>
      <c r="M7" s="36">
        <v>-154483</v>
      </c>
      <c r="N7" s="54" t="s">
        <v>128</v>
      </c>
      <c r="O7" s="37" t="s">
        <v>103</v>
      </c>
    </row>
    <row r="8" spans="1:15" ht="23.45" customHeight="1" x14ac:dyDescent="0.2">
      <c r="A8" s="24" t="str">
        <f>IF(B8&lt;&gt;"",CONCATENATE(B8," - ext - ",COUNTA($B$5:B8)),"")</f>
        <v>KLIM - ext - 4</v>
      </c>
      <c r="B8" s="24" t="s">
        <v>85</v>
      </c>
      <c r="C8" s="24" t="s">
        <v>87</v>
      </c>
      <c r="D8" s="35" t="s">
        <v>98</v>
      </c>
      <c r="E8" s="35" t="s">
        <v>99</v>
      </c>
      <c r="F8" s="35" t="s">
        <v>94</v>
      </c>
      <c r="G8" s="42" t="s">
        <v>94</v>
      </c>
      <c r="H8" s="35" t="s">
        <v>95</v>
      </c>
      <c r="I8" s="35" t="s">
        <v>96</v>
      </c>
      <c r="J8" s="36">
        <v>-13902</v>
      </c>
      <c r="K8" s="36">
        <v>-13902</v>
      </c>
      <c r="L8" s="36">
        <v>-13902</v>
      </c>
      <c r="M8" s="36">
        <v>-13902</v>
      </c>
      <c r="N8" s="56"/>
      <c r="O8" s="37" t="s">
        <v>103</v>
      </c>
    </row>
    <row r="9" spans="1:15" ht="33" customHeight="1" x14ac:dyDescent="0.2">
      <c r="A9" s="24" t="str">
        <f>IF(B9&lt;&gt;"",CONCATENATE(B9," - ext - ",COUNTA($B$5:B9)),"")</f>
        <v>KLIM - ext - 5</v>
      </c>
      <c r="B9" s="24" t="s">
        <v>85</v>
      </c>
      <c r="C9" s="24" t="s">
        <v>12</v>
      </c>
      <c r="D9" s="35" t="s">
        <v>98</v>
      </c>
      <c r="E9" s="35" t="s">
        <v>99</v>
      </c>
      <c r="F9" s="35" t="s">
        <v>94</v>
      </c>
      <c r="G9" s="42" t="s">
        <v>94</v>
      </c>
      <c r="H9" s="35" t="s">
        <v>112</v>
      </c>
      <c r="I9" s="35" t="s">
        <v>116</v>
      </c>
      <c r="J9" s="36">
        <v>-49160</v>
      </c>
      <c r="K9" s="36">
        <v>-13831</v>
      </c>
      <c r="L9" s="36"/>
      <c r="M9" s="36"/>
      <c r="N9" s="56"/>
      <c r="O9" s="37" t="s">
        <v>103</v>
      </c>
    </row>
    <row r="10" spans="1:15" ht="29.45" customHeight="1" x14ac:dyDescent="0.2">
      <c r="A10" s="24" t="str">
        <f>IF(B10&lt;&gt;"",CONCATENATE(B10," - ext - ",COUNTA($B$5:B10)),"")</f>
        <v>KLIM - ext - 6</v>
      </c>
      <c r="B10" s="24" t="s">
        <v>85</v>
      </c>
      <c r="C10" s="24" t="s">
        <v>12</v>
      </c>
      <c r="D10" s="35" t="s">
        <v>98</v>
      </c>
      <c r="E10" s="35" t="s">
        <v>99</v>
      </c>
      <c r="F10" s="35" t="s">
        <v>94</v>
      </c>
      <c r="G10" s="42" t="s">
        <v>94</v>
      </c>
      <c r="H10" s="35" t="s">
        <v>112</v>
      </c>
      <c r="I10" s="35" t="s">
        <v>96</v>
      </c>
      <c r="J10" s="36">
        <v>-7374</v>
      </c>
      <c r="K10" s="36">
        <v>-2075</v>
      </c>
      <c r="L10" s="36"/>
      <c r="M10" s="36"/>
      <c r="N10" s="56"/>
      <c r="O10" s="37" t="s">
        <v>103</v>
      </c>
    </row>
    <row r="11" spans="1:15" x14ac:dyDescent="0.2">
      <c r="A11" s="24" t="str">
        <f>IF(B11&lt;&gt;"",CONCATENATE(B11," - ext - ",COUNTA($B$5:B11)),"")</f>
        <v>KLIM - ext - 7</v>
      </c>
      <c r="B11" s="24" t="s">
        <v>85</v>
      </c>
      <c r="C11" s="24" t="s">
        <v>12</v>
      </c>
      <c r="D11" s="35" t="s">
        <v>101</v>
      </c>
      <c r="E11" s="35" t="s">
        <v>102</v>
      </c>
      <c r="F11" s="35" t="s">
        <v>94</v>
      </c>
      <c r="G11" s="42" t="s">
        <v>94</v>
      </c>
      <c r="H11" s="44">
        <v>40</v>
      </c>
      <c r="I11" s="44">
        <v>359</v>
      </c>
      <c r="J11" s="36">
        <v>56534</v>
      </c>
      <c r="K11" s="36">
        <v>15906</v>
      </c>
      <c r="L11" s="36"/>
      <c r="M11" s="36"/>
      <c r="N11" s="55"/>
    </row>
    <row r="12" spans="1:15" ht="77.25" customHeight="1" x14ac:dyDescent="0.2">
      <c r="A12" s="24" t="str">
        <f>IF(B12&lt;&gt;"",CONCATENATE(B12," - ext - ",COUNTA($B$5:B12)),"")</f>
        <v>KLIM - ext - 8</v>
      </c>
      <c r="B12" s="24" t="s">
        <v>85</v>
      </c>
      <c r="C12" s="24" t="s">
        <v>64</v>
      </c>
      <c r="D12" s="45" t="s">
        <v>100</v>
      </c>
      <c r="E12" s="35" t="s">
        <v>105</v>
      </c>
      <c r="F12" s="45" t="s">
        <v>94</v>
      </c>
      <c r="G12" s="35" t="s">
        <v>94</v>
      </c>
      <c r="H12" s="45" t="s">
        <v>95</v>
      </c>
      <c r="I12" s="35" t="s">
        <v>116</v>
      </c>
      <c r="J12" s="36">
        <v>-55782</v>
      </c>
      <c r="K12" s="36">
        <v>-55782</v>
      </c>
      <c r="L12" s="36">
        <v>-55782</v>
      </c>
      <c r="M12" s="36">
        <v>-55782</v>
      </c>
      <c r="N12" s="54" t="s">
        <v>134</v>
      </c>
      <c r="O12" s="1" t="s">
        <v>114</v>
      </c>
    </row>
    <row r="13" spans="1:15" ht="63" customHeight="1" x14ac:dyDescent="0.2">
      <c r="A13" s="24" t="str">
        <f>IF(B13&lt;&gt;"",CONCATENATE(B13," - ext - ",COUNTA($B$5:B13)),"")</f>
        <v>KLIM - ext - 9</v>
      </c>
      <c r="B13" s="24" t="s">
        <v>85</v>
      </c>
      <c r="C13" s="24" t="s">
        <v>64</v>
      </c>
      <c r="D13" s="45" t="s">
        <v>118</v>
      </c>
      <c r="E13" s="35" t="s">
        <v>133</v>
      </c>
      <c r="F13" s="45" t="s">
        <v>94</v>
      </c>
      <c r="G13" s="35" t="s">
        <v>94</v>
      </c>
      <c r="H13" s="45" t="s">
        <v>95</v>
      </c>
      <c r="I13" s="35" t="s">
        <v>116</v>
      </c>
      <c r="J13" s="36">
        <v>-55782</v>
      </c>
      <c r="K13" s="36">
        <v>-55782</v>
      </c>
      <c r="L13" s="36">
        <v>-55782</v>
      </c>
      <c r="M13" s="36">
        <v>-55782</v>
      </c>
      <c r="N13" s="55"/>
      <c r="O13" s="1" t="s">
        <v>114</v>
      </c>
    </row>
    <row r="14" spans="1:15" x14ac:dyDescent="0.2">
      <c r="A14" s="24" t="str">
        <f>IF(B14&lt;&gt;"",CONCATENATE(B14," - ext - ",COUNTA($B$5:B14)),"")</f>
        <v/>
      </c>
      <c r="B14" s="24"/>
      <c r="C14" s="24"/>
      <c r="D14" s="35"/>
      <c r="E14" s="35"/>
      <c r="F14" s="35"/>
      <c r="G14" s="35"/>
      <c r="H14" s="35"/>
      <c r="I14" s="35"/>
      <c r="J14" s="36"/>
      <c r="K14" s="36"/>
      <c r="L14" s="36"/>
      <c r="M14" s="36"/>
      <c r="N14" s="32"/>
    </row>
    <row r="15" spans="1:15" x14ac:dyDescent="0.2">
      <c r="A15" s="24" t="str">
        <f>IF(B15&lt;&gt;"",CONCATENATE(B15," - ext - ",COUNTA($B$5:B15)),"")</f>
        <v/>
      </c>
      <c r="B15" s="24"/>
      <c r="C15" s="24"/>
      <c r="D15" s="35"/>
      <c r="E15" s="35"/>
      <c r="F15" s="35"/>
      <c r="G15" s="35"/>
      <c r="H15" s="35"/>
      <c r="I15" s="35"/>
      <c r="J15" s="36"/>
      <c r="K15" s="36"/>
      <c r="L15" s="36"/>
      <c r="M15" s="36"/>
      <c r="N15" s="32"/>
    </row>
    <row r="16" spans="1:15" x14ac:dyDescent="0.2">
      <c r="A16" s="24" t="str">
        <f>IF(B16&lt;&gt;"",CONCATENATE(B16," - ext - ",COUNTA($B$5:B16)),"")</f>
        <v/>
      </c>
      <c r="B16" s="24"/>
      <c r="C16" s="24"/>
      <c r="D16" s="35"/>
      <c r="E16" s="35"/>
      <c r="F16" s="35"/>
      <c r="G16" s="35"/>
      <c r="H16" s="35"/>
      <c r="I16" s="35"/>
      <c r="J16" s="36"/>
      <c r="K16" s="36"/>
      <c r="L16" s="36"/>
      <c r="M16" s="36"/>
      <c r="N16" s="32"/>
    </row>
    <row r="17" spans="1:14" x14ac:dyDescent="0.2">
      <c r="A17" s="24" t="str">
        <f>IF(B17&lt;&gt;"",CONCATENATE(B17," - ext - ",COUNTA($B$5:B17)),"")</f>
        <v/>
      </c>
      <c r="B17" s="24"/>
      <c r="C17" s="24"/>
      <c r="D17" s="35"/>
      <c r="E17" s="35"/>
      <c r="F17" s="35"/>
      <c r="G17" s="35"/>
      <c r="H17" s="35"/>
      <c r="I17" s="35"/>
      <c r="J17" s="36"/>
      <c r="K17" s="36"/>
      <c r="L17" s="36"/>
      <c r="M17" s="36"/>
      <c r="N17" s="32"/>
    </row>
    <row r="18" spans="1:14" x14ac:dyDescent="0.2">
      <c r="A18" s="24" t="str">
        <f>IF(B18&lt;&gt;"",CONCATENATE(B18," - ext - ",COUNTA($B$5:B18)),"")</f>
        <v/>
      </c>
      <c r="B18" s="24"/>
      <c r="C18" s="24"/>
      <c r="D18" s="35"/>
      <c r="E18" s="35"/>
      <c r="F18" s="35"/>
      <c r="G18" s="35"/>
      <c r="H18" s="35"/>
      <c r="I18" s="35"/>
      <c r="J18" s="36"/>
      <c r="K18" s="36"/>
      <c r="L18" s="36"/>
      <c r="M18" s="36"/>
      <c r="N18" s="32"/>
    </row>
    <row r="19" spans="1:14" ht="15" x14ac:dyDescent="0.25">
      <c r="A19" s="24" t="str">
        <f>IF(B19&lt;&gt;"",CONCATENATE(B19," - ext - ",COUNTA($B$5:B19)),"")</f>
        <v/>
      </c>
      <c r="B19" s="24"/>
      <c r="C19" s="24"/>
      <c r="D19" s="35"/>
      <c r="E19" s="35"/>
      <c r="F19" s="35"/>
      <c r="G19" s="35"/>
      <c r="H19" s="35"/>
      <c r="I19" s="35"/>
      <c r="J19" s="40"/>
      <c r="K19" s="40"/>
      <c r="L19" s="40"/>
      <c r="M19" s="40"/>
      <c r="N19" s="32"/>
    </row>
    <row r="20" spans="1:14" ht="15" x14ac:dyDescent="0.25">
      <c r="A20" s="24" t="str">
        <f>IF(B20&lt;&gt;"",CONCATENATE(B20," - ext - ",COUNTA($B$5:B20)),"")</f>
        <v/>
      </c>
      <c r="B20" s="24"/>
      <c r="C20" s="24"/>
      <c r="D20" s="35"/>
      <c r="E20" s="35"/>
      <c r="F20" s="35"/>
      <c r="G20" s="35"/>
      <c r="H20" s="35"/>
      <c r="I20" s="35"/>
      <c r="J20" s="40"/>
      <c r="K20" s="40"/>
      <c r="L20" s="40"/>
      <c r="M20" s="40"/>
      <c r="N20" s="32"/>
    </row>
    <row r="21" spans="1:14" ht="15" x14ac:dyDescent="0.25">
      <c r="A21" s="24" t="str">
        <f>IF(B21&lt;&gt;"",CONCATENATE(B21," - ext - ",COUNTA($B$5:B21)),"")</f>
        <v/>
      </c>
      <c r="B21" s="24"/>
      <c r="C21" s="24"/>
      <c r="D21" s="35"/>
      <c r="E21" s="35"/>
      <c r="F21" s="35"/>
      <c r="G21" s="35"/>
      <c r="H21" s="35"/>
      <c r="I21" s="35"/>
      <c r="J21" s="40"/>
      <c r="K21" s="40"/>
      <c r="L21" s="40"/>
      <c r="M21" s="40"/>
      <c r="N21" s="32"/>
    </row>
    <row r="22" spans="1:14" ht="15" x14ac:dyDescent="0.25">
      <c r="A22" s="24" t="str">
        <f>IF(B22&lt;&gt;"",CONCATENATE(B22," - ext - ",COUNTA($B$5:B22)),"")</f>
        <v/>
      </c>
      <c r="B22" s="24"/>
      <c r="C22" s="24"/>
      <c r="D22" s="35"/>
      <c r="E22" s="35"/>
      <c r="F22" s="35"/>
      <c r="G22" s="35"/>
      <c r="H22" s="35"/>
      <c r="I22" s="35"/>
      <c r="J22" s="40"/>
      <c r="K22" s="40"/>
      <c r="L22" s="40"/>
      <c r="M22" s="40"/>
      <c r="N22" s="32"/>
    </row>
    <row r="23" spans="1:14" ht="15" x14ac:dyDescent="0.25">
      <c r="A23" s="24" t="str">
        <f>IF(B23&lt;&gt;"",CONCATENATE(B23," - ext - ",COUNTA($B$5:B23)),"")</f>
        <v/>
      </c>
      <c r="B23" s="24"/>
      <c r="C23" s="24"/>
      <c r="D23" s="35"/>
      <c r="E23" s="35"/>
      <c r="F23" s="35"/>
      <c r="G23" s="35"/>
      <c r="H23" s="35"/>
      <c r="I23" s="35"/>
      <c r="J23" s="40"/>
      <c r="K23" s="40"/>
      <c r="L23" s="40"/>
      <c r="M23" s="40"/>
      <c r="N23" s="32"/>
    </row>
    <row r="24" spans="1:14" ht="15" x14ac:dyDescent="0.25">
      <c r="A24" s="24" t="str">
        <f>IF(B24&lt;&gt;"",CONCATENATE(B24," - ext - ",COUNTA($B$5:B24)),"")</f>
        <v/>
      </c>
      <c r="B24" s="24"/>
      <c r="C24" s="24"/>
      <c r="D24" s="35"/>
      <c r="E24" s="35"/>
      <c r="F24" s="35"/>
      <c r="G24" s="35"/>
      <c r="H24" s="35"/>
      <c r="I24" s="35"/>
      <c r="J24" s="40"/>
      <c r="K24" s="40"/>
      <c r="L24" s="40"/>
      <c r="M24" s="40"/>
      <c r="N24" s="32"/>
    </row>
    <row r="25" spans="1:14" ht="15" x14ac:dyDescent="0.25">
      <c r="A25" s="24" t="str">
        <f>IF(B25&lt;&gt;"",CONCATENATE(B25," - ext - ",COUNTA($B$5:B25)),"")</f>
        <v/>
      </c>
      <c r="B25" s="24"/>
      <c r="C25" s="24"/>
      <c r="D25" s="35"/>
      <c r="E25" s="35"/>
      <c r="F25" s="35"/>
      <c r="G25" s="35"/>
      <c r="H25" s="35"/>
      <c r="I25" s="35"/>
      <c r="J25" s="40"/>
      <c r="K25" s="40"/>
      <c r="L25" s="40"/>
      <c r="M25" s="40"/>
      <c r="N25" s="32"/>
    </row>
    <row r="26" spans="1:14" ht="15" x14ac:dyDescent="0.25">
      <c r="A26" s="24" t="str">
        <f>IF(B26&lt;&gt;"",CONCATENATE(B26," - ext - ",COUNTA($B$5:B26)),"")</f>
        <v/>
      </c>
      <c r="B26" s="24"/>
      <c r="C26" s="24"/>
      <c r="D26" s="35"/>
      <c r="E26" s="35"/>
      <c r="F26" s="35"/>
      <c r="G26" s="35"/>
      <c r="H26" s="35"/>
      <c r="I26" s="35"/>
      <c r="J26" s="40"/>
      <c r="K26" s="40"/>
      <c r="L26" s="40"/>
      <c r="M26" s="40"/>
      <c r="N26" s="32"/>
    </row>
    <row r="27" spans="1:14" ht="15" x14ac:dyDescent="0.25">
      <c r="A27" s="24" t="str">
        <f>IF(B27&lt;&gt;"",CONCATENATE(B27," - ext - ",COUNTA($B$5:B27)),"")</f>
        <v/>
      </c>
      <c r="B27" s="24"/>
      <c r="C27" s="24"/>
      <c r="D27" s="35"/>
      <c r="E27" s="35"/>
      <c r="F27" s="35"/>
      <c r="G27" s="35"/>
      <c r="H27" s="35"/>
      <c r="I27" s="35"/>
      <c r="J27" s="40"/>
      <c r="K27" s="40"/>
      <c r="L27" s="40"/>
      <c r="M27" s="40"/>
      <c r="N27" s="32"/>
    </row>
    <row r="28" spans="1:14" ht="15" x14ac:dyDescent="0.25">
      <c r="A28" s="24" t="str">
        <f>IF(B28&lt;&gt;"",CONCATENATE(B28," - ext - ",COUNTA($B$5:B28)),"")</f>
        <v/>
      </c>
      <c r="B28" s="24"/>
      <c r="C28" s="24"/>
      <c r="D28" s="35"/>
      <c r="E28" s="35"/>
      <c r="F28" s="35"/>
      <c r="G28" s="35"/>
      <c r="H28" s="35"/>
      <c r="I28" s="35"/>
      <c r="J28" s="40"/>
      <c r="K28" s="40"/>
      <c r="L28" s="40"/>
      <c r="M28" s="40"/>
      <c r="N28" s="32"/>
    </row>
    <row r="29" spans="1:14" ht="15" x14ac:dyDescent="0.25">
      <c r="A29" s="24" t="str">
        <f>IF(B29&lt;&gt;"",CONCATENATE(B29," - ext - ",COUNTA($B$5:B29)),"")</f>
        <v/>
      </c>
      <c r="B29" s="24"/>
      <c r="C29" s="24"/>
      <c r="D29" s="35"/>
      <c r="E29" s="35"/>
      <c r="F29" s="35"/>
      <c r="G29" s="35"/>
      <c r="H29" s="35"/>
      <c r="I29" s="35"/>
      <c r="J29" s="40"/>
      <c r="K29" s="40"/>
      <c r="L29" s="40"/>
      <c r="M29" s="40"/>
      <c r="N29" s="32"/>
    </row>
  </sheetData>
  <autoFilter ref="A4:O18" xr:uid="{27D32CCC-67C6-4829-BCB9-66CAEDCBBCEB}"/>
  <mergeCells count="13">
    <mergeCell ref="N7:N11"/>
    <mergeCell ref="N12:N13"/>
    <mergeCell ref="N5:N6"/>
    <mergeCell ref="A3:A4"/>
    <mergeCell ref="B3:B4"/>
    <mergeCell ref="N3:N4"/>
    <mergeCell ref="C3:C4"/>
    <mergeCell ref="E3:E4"/>
    <mergeCell ref="F3:F4"/>
    <mergeCell ref="G3:G4"/>
    <mergeCell ref="H3:H4"/>
    <mergeCell ref="I3:I4"/>
    <mergeCell ref="D3:D4"/>
  </mergeCells>
  <phoneticPr fontId="12" type="noConversion"/>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B5:C29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external</vt:lpstr>
      <vt:lpstr>VA-sisesed, internal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Ingrid Koemets</cp:lastModifiedBy>
  <dcterms:created xsi:type="dcterms:W3CDTF">2022-07-11T13:34:58Z</dcterms:created>
  <dcterms:modified xsi:type="dcterms:W3CDTF">2024-11-21T05:40:31Z</dcterms:modified>
  <dc:title>KLiM valitsemisala_ RE 2025 eelnõu_muutmine_II.xlsx</dc:title>
</cp:coreProperties>
</file>